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210" windowWidth="14550" windowHeight="8070" activeTab="0"/>
  </bookViews>
  <sheets>
    <sheet name="Ло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<sst xmlns="http://schemas.openxmlformats.org/spreadsheetml/2006/main" count="562" uniqueCount="172">
  <si>
    <t>№</t>
  </si>
  <si>
    <t>Наименование материальных ценностей / Дислокация</t>
  </si>
  <si>
    <t>Анальгина таблетки 0,5 №10</t>
  </si>
  <si>
    <t>Ацетилсалициловая кислота таблетки 0,5 №10</t>
  </si>
  <si>
    <t>Бензилпенициллина натриевая (калиевая) соль порошок 1000000 ЕД для инъекций во флаконе</t>
  </si>
  <si>
    <t>Гемодеза 6%раствор для инфузии по 400 мл во флаконе</t>
  </si>
  <si>
    <t>Глюкоза в порошке</t>
  </si>
  <si>
    <t>Димедрол таблетки 0,05 №10</t>
  </si>
  <si>
    <t>Йода 5-процентный раствор спиртовой</t>
  </si>
  <si>
    <t>Линимент бальзамический по Вишневскому</t>
  </si>
  <si>
    <t>Натрия гидрокарбонат порошок по 10,0 в упаковке</t>
  </si>
  <si>
    <t>Натрия хлорид</t>
  </si>
  <si>
    <t>Нитрокор таб. 0,0005  №40 (Нитроглицерина таблети 0,0005)</t>
  </si>
  <si>
    <t>Папаверина гидрохлорид таб. 40 мг №10</t>
  </si>
  <si>
    <t>Полиглюкина 6-процентный раствор для инъекции по 400 мл во флаконе</t>
  </si>
  <si>
    <t>Реополиглюкина 10-процентный раствор для инъекции по 400 мл во флаконе</t>
  </si>
  <si>
    <t>Сульфадиметоксин таблетки 0,5 №10</t>
  </si>
  <si>
    <t>Уголь активированный (карболен) таблетки 0,25 №10</t>
  </si>
  <si>
    <t>Фурацилин в таблетках по 0,02 №10</t>
  </si>
  <si>
    <t>Эритромицин с кишечнорастворимым покрытием 0,25 табл. №10</t>
  </si>
  <si>
    <t>Эуфиллин таблетки по 0,15 №30</t>
  </si>
  <si>
    <t>ед. изм.</t>
  </si>
  <si>
    <t>Доксициклина гидрохлорид по 0,1 активного вещества в капсулах №10</t>
  </si>
  <si>
    <t>Новокаин порошок</t>
  </si>
  <si>
    <t>Адреналина гидрохлорид 0,1% раствор для инъекции по 1 мл в ампуле №5</t>
  </si>
  <si>
    <t>Глюкозы 40% раствор для инъекции по 10мл в ампуле №10</t>
  </si>
  <si>
    <t>Дибазола 0,5% р-р для инъекции по 2 мл в ампуле №10</t>
  </si>
  <si>
    <t>Димедрол 1% р-р для инъекции по 1 мл в ампуле №10</t>
  </si>
  <si>
    <t>Кальция хлорида 10% раствор для инъекции по 10 мл в ампуле №10</t>
  </si>
  <si>
    <t>Кордиамин 25% раствор для инъекции по 2 мл в ампуле №10</t>
  </si>
  <si>
    <t>Натрия хлорида 0,9% р-р для инъекции по 10 мл в ампуле №10</t>
  </si>
  <si>
    <t>Новокаина 0,5- процентный раствор для инъекции по 5 мл в ампуле №10</t>
  </si>
  <si>
    <t>Прозерина 0,05-процентный раствор для инъекции по 1 мл в ампуле №10</t>
  </si>
  <si>
    <t>Спирт этиловый медицинский 95% (канистра 16,2 кг.)</t>
  </si>
  <si>
    <t>Сульфокамфокаина 10-процентный раствор для инъекции по 2 мл в ампуле №10</t>
  </si>
  <si>
    <t>Эуфиллина 2,4- процентный раствор для инъекции по 10мл в ампуле №10</t>
  </si>
  <si>
    <t>Производитель</t>
  </si>
  <si>
    <t>ОАО "Биохимик"</t>
  </si>
  <si>
    <t>Франция</t>
  </si>
  <si>
    <t>Дата изготовления</t>
  </si>
  <si>
    <t>Срок годности</t>
  </si>
  <si>
    <t>Уфа (фармСтандарт)</t>
  </si>
  <si>
    <t>кг.</t>
  </si>
  <si>
    <t>июнь 2011</t>
  </si>
  <si>
    <t>февраль 2009</t>
  </si>
  <si>
    <t>апрель 2009</t>
  </si>
  <si>
    <t>апрель 2011</t>
  </si>
  <si>
    <t>март 2009</t>
  </si>
  <si>
    <t>май 2011</t>
  </si>
  <si>
    <t>май 2008</t>
  </si>
  <si>
    <t>март 2011</t>
  </si>
  <si>
    <t>август 2011</t>
  </si>
  <si>
    <t>август 2010</t>
  </si>
  <si>
    <t>ноябрь 2008   май 2009</t>
  </si>
  <si>
    <t>Февраль 2008 январь 2009</t>
  </si>
  <si>
    <t>ОАО «Мосхимфармпрепараты» им. Н. А. Семашко»</t>
  </si>
  <si>
    <t>ОАО "Биосинтез"</t>
  </si>
  <si>
    <t>ОАО «ВЕРОФАРМ» и д.р.</t>
  </si>
  <si>
    <t>ОАО "Дальхимфарм"</t>
  </si>
  <si>
    <t>ОАО "Татхимфармпрепараты" ОАО "Органика"</t>
  </si>
  <si>
    <t>ОАО "Татхимфармпрепараты"</t>
  </si>
  <si>
    <t xml:space="preserve"> ОАО «Мосхимфармпрепараты» им. Н. А. Семашко»</t>
  </si>
  <si>
    <t>ОАО "Органика"</t>
  </si>
  <si>
    <t>ОАО "Биохимик"  ОАО НПК «Эском»</t>
  </si>
  <si>
    <t>Тульская Фарм. Фабрика</t>
  </si>
  <si>
    <t>ООО "Фармновация"</t>
  </si>
  <si>
    <t>ОАО "Дальхимфарм"; ФГУП "Армавирская биофабрика"</t>
  </si>
  <si>
    <t>Респ. Белорусь; ОАО "Синтез"</t>
  </si>
  <si>
    <t>ОАО "Синтез"; ОАО "Биосинтез"</t>
  </si>
  <si>
    <t>упак.</t>
  </si>
  <si>
    <t>Анальгина 50-процентрый раствор для инъекций по 2 мл в ампуле №10</t>
  </si>
  <si>
    <t>Атропина сульфата 0,1% раствор для инъекции по 1 мл в ампуле №10</t>
  </si>
  <si>
    <t>флак.</t>
  </si>
  <si>
    <t>ООО "Траст Металл"</t>
  </si>
  <si>
    <t>ИНН 0105048070   КПП 010501001</t>
  </si>
  <si>
    <t>к/сч. 30101810300000000700</t>
  </si>
  <si>
    <t>ОГРН 1060105014485   БИК 047908700</t>
  </si>
  <si>
    <t xml:space="preserve">р/сч. 40702810400000001556 </t>
  </si>
  <si>
    <t>в ОАО АКБ «Новация» г. Майкоп</t>
  </si>
  <si>
    <t>Фармацевтическая лицензия № ФС-99-02-001857</t>
  </si>
  <si>
    <t>Сайт:   www.rezerv-tm.ru</t>
  </si>
  <si>
    <t>e-mail:   rezerv-tm@mail.ru</t>
  </si>
  <si>
    <t>Тел/факс:   8(8772)52-23-32</t>
  </si>
  <si>
    <t>Тел:   8-988-248-40-48</t>
  </si>
  <si>
    <t>г. Майкоп, ул. Шовгенова, д. 299</t>
  </si>
  <si>
    <t>Обращаться:   Пн-Пт с 9:00 до 18:00</t>
  </si>
  <si>
    <t>Индивидуальный подход к каждому клиенту</t>
  </si>
  <si>
    <t>На всю продукцию имеются сертификаты соответствия, регистрационные удостоверения и паспорта качества.</t>
  </si>
  <si>
    <t>Цена за ед.</t>
  </si>
  <si>
    <t>Возможность организации доставки по территории РФ</t>
  </si>
  <si>
    <t>Для оптовых покупателей предусмотрены скидки</t>
  </si>
  <si>
    <t>кол-во</t>
  </si>
  <si>
    <t>февр 2011</t>
  </si>
  <si>
    <t>апре 2011</t>
  </si>
  <si>
    <t>февр 2009</t>
  </si>
  <si>
    <t>май 2009</t>
  </si>
  <si>
    <t>Анальгина 50-процентрый раствор для инъекций по 2 мл в ампуле №10 (В том числе)</t>
  </si>
  <si>
    <t>Анальгина таблетки 0,5 №10 (В то числе)</t>
  </si>
  <si>
    <t>Атропина сульфата 0,1% раствор для инъекции по 1 мл в ампуле №10 (В том числе)</t>
  </si>
  <si>
    <t>июль 2008</t>
  </si>
  <si>
    <t>июнь 2009</t>
  </si>
  <si>
    <t>Ацетилсалициловая кислота таблетки 0,5 №10 (В том числе)</t>
  </si>
  <si>
    <t>сент 2011</t>
  </si>
  <si>
    <t>май 2010</t>
  </si>
  <si>
    <t>апре 2009</t>
  </si>
  <si>
    <t>июль 2010</t>
  </si>
  <si>
    <t>Бензилпенициллина натриевая (калиевая) соль порошок 1000000 ЕД для инъекций во флаконе (В том числе)</t>
  </si>
  <si>
    <t>октя 2010</t>
  </si>
  <si>
    <t>июль 2011</t>
  </si>
  <si>
    <t>авгу 2011</t>
  </si>
  <si>
    <t>дека 2010</t>
  </si>
  <si>
    <t>Гемодеза 6%раствор для инфузии по 400 мл во флаконе (В том числе)</t>
  </si>
  <si>
    <t>нояб 2010</t>
  </si>
  <si>
    <t>Глюкоза в порошке (В том числе)</t>
  </si>
  <si>
    <t>апре 2008</t>
  </si>
  <si>
    <t>дека 2008</t>
  </si>
  <si>
    <t>Глюкозы 40% раствор для инъекции по 10мл в ампуле №10 (В том числе)</t>
  </si>
  <si>
    <t>июль 2009</t>
  </si>
  <si>
    <t>Дибазола 0,5% р-р для инъекции по 2 мл в ампуле №10 (В том числе)</t>
  </si>
  <si>
    <t>июнь 2010</t>
  </si>
  <si>
    <t>Димедрол 1% р-р для инъекции по 1 мл в ампуле №10 (В том числе)</t>
  </si>
  <si>
    <t>нояб 2008</t>
  </si>
  <si>
    <t>авгу 2009</t>
  </si>
  <si>
    <t>Димедрол таблетки 0,05 №10 (В том числе)</t>
  </si>
  <si>
    <t>октя 2009</t>
  </si>
  <si>
    <t>янва 2009</t>
  </si>
  <si>
    <t>дека 2009</t>
  </si>
  <si>
    <t>Диоксидина 1-процентный раствор для инъекции по 10 мл в ампуле №10 (В том числе)</t>
  </si>
  <si>
    <t>Доксициклина гидрохлорид по 0,1 активного вещества в капсулах №10 (В том числе)</t>
  </si>
  <si>
    <t>Кальция хлорида 10% раствор для инъекции по 10 мл в ампуле №10 (В том числе)</t>
  </si>
  <si>
    <t>янва 2008</t>
  </si>
  <si>
    <t>Кордиамин 25% раствор для инъекции по 2 мл в ампуле №10 (В том числе)</t>
  </si>
  <si>
    <t>Левомицетина таблетки по 0,5 №11</t>
  </si>
  <si>
    <t>Левомицетина таблетки по 0,5 №12</t>
  </si>
  <si>
    <t>Левомицетина таблетки по 0,5 №13</t>
  </si>
  <si>
    <t>Левомицетина таблетки по 0,5 №14</t>
  </si>
  <si>
    <t>Левомицетина таблетки по 0,5 №10 (В том числе)</t>
  </si>
  <si>
    <t>март 2008</t>
  </si>
  <si>
    <t>Магния сульфата 25- процентный раствор для инъекции по 10 мл в ампуле №11</t>
  </si>
  <si>
    <t>Магния сульфата 25- процентный раствор для инъекции по 10 мл в ампуле №12</t>
  </si>
  <si>
    <t>Магния сульфата 25- процентный раствор для инъекции по 10 мл в ампуле №13</t>
  </si>
  <si>
    <t>Магния сульфата 25- процентный раствор для инъекции по 10 мл в ампуле №14</t>
  </si>
  <si>
    <t>Магния сульфата 25- процентный раствор для инъекции по 10 мл в ампуле №15</t>
  </si>
  <si>
    <t>Магния сульфата 25- процентный раствор для инъекции по 10 мл в ампуле №16</t>
  </si>
  <si>
    <t>Магния сульфата 25- процентный раствор для инъекции по 10 мл в ампуле №10 (В том числе)</t>
  </si>
  <si>
    <t>Натрия хлорида 0,9% р-р для инъекции по 10 мл в ампуле №10 (В том числе)</t>
  </si>
  <si>
    <t>февр 2008</t>
  </si>
  <si>
    <t>авгу 2010</t>
  </si>
  <si>
    <t>Нитрокор таб. 0,0005  №40 (Нитроглицерина таблети 0,0005) (В том числе)</t>
  </si>
  <si>
    <t>сент 2010</t>
  </si>
  <si>
    <t>Папаверина гидрохлорид таб. 40 мг №10 (В том числе)</t>
  </si>
  <si>
    <t>авгу 2008</t>
  </si>
  <si>
    <t>Полиглюкина 6-процентный раствор для инъекции по 400 мл во флаконе (В том числе)</t>
  </si>
  <si>
    <t>Реополиглюкина 10-процентный раствор для инъекции по 400 мл во флаконе (В том числе)</t>
  </si>
  <si>
    <t>Сульфадиметоксин таблетки 0,5 №10 (В том числе)</t>
  </si>
  <si>
    <t>В наличии</t>
  </si>
  <si>
    <t>Декабрь 2012</t>
  </si>
  <si>
    <t>янва 2011</t>
  </si>
  <si>
    <t>Сульфокамфокаина 10-процентный раствор для инъекции по 2 мл в ампуле №10 (В том числе)</t>
  </si>
  <si>
    <t>Уголь активированный (карболен) таблетки 0,25 №10 (В том числе)</t>
  </si>
  <si>
    <t>Фурацилин в таблетках по 0,02 №10 (В том числе)</t>
  </si>
  <si>
    <t>Эритромицин с кишечнорастворимым покрытием 0,25 табл. №10 (В том числе)</t>
  </si>
  <si>
    <t>Эуфиллина 2,4- процентный раствор для инъекции по 10мл в ампуле №11</t>
  </si>
  <si>
    <t>Эуфиллина 2,4- процентный раствор для инъекции по 10мл в ампуле №12</t>
  </si>
  <si>
    <t>Эуфиллина 2,4- процентный раствор для инъекции по 10мл в ампуле №13</t>
  </si>
  <si>
    <t>Эуфиллина 2,4- процентный раствор для инъекции по 10мл в ампуле №14</t>
  </si>
  <si>
    <t>Эуфиллина 2,4- процентный раствор для инъекции по 10мл в ампуле №15</t>
  </si>
  <si>
    <t>Эуфиллина 2,4- процентный раствор для инъекции по 10мл в ампуле №16</t>
  </si>
  <si>
    <t>Эуфиллина 2,4- процентный раствор для инъекции по 10мл в ампуле №17</t>
  </si>
  <si>
    <t>Эуфиллина 2,4- процентный раствор для инъекции по 10мл в ампуле №18</t>
  </si>
  <si>
    <t>Эуфиллина 2,4- процентный раствор для инъекции по 10мл в ампуле №19</t>
  </si>
  <si>
    <t>Диоксидина 1-процентный раствор для инъекции по 10 мл в ампуле №10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</si>
</sst>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[$-F800]dddd\,\ mmmm\ dd\,\ 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20"/>
      <color indexed="8"/>
      <name val="Brush Script Std"/>
      <family val="3"/>
    </font>
    <font>
      <b/>
      <i/>
      <sz val="12"/>
      <color indexed="23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20"/>
      <color theme="1"/>
      <name val="Brush Script Std"/>
      <family val="3"/>
    </font>
    <font>
      <b/>
      <i/>
      <sz val="12"/>
      <color theme="1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righ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165" fontId="3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wrapText="1"/>
    </xf>
    <xf numFmtId="49" fontId="49" fillId="0" borderId="0" xfId="42" applyNumberFormat="1" applyFont="1" applyFill="1" applyAlignment="1">
      <alignment horizontal="right"/>
    </xf>
    <xf numFmtId="49" fontId="45" fillId="0" borderId="0" xfId="0" applyNumberFormat="1" applyFont="1" applyFill="1" applyAlignment="1">
      <alignment horizontal="right"/>
    </xf>
    <xf numFmtId="0" fontId="49" fillId="0" borderId="0" xfId="42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zerv-tm.ru/" TargetMode="External" /><Relationship Id="rId2" Type="http://schemas.openxmlformats.org/officeDocument/2006/relationships/hyperlink" Target="mailto:rezerv-tm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5"/>
  <sheetViews>
    <sheetView tabSelected="1" zoomScale="85" zoomScaleNormal="85" zoomScalePageLayoutView="0" workbookViewId="0" topLeftCell="A1">
      <selection activeCell="C136" sqref="C136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8.7109375" style="3" customWidth="1"/>
    <col min="4" max="4" width="7.7109375" style="8" customWidth="1"/>
    <col min="5" max="6" width="8.7109375" style="8" customWidth="1"/>
    <col min="7" max="7" width="9.7109375" style="8" customWidth="1"/>
    <col min="8" max="8" width="12.140625" style="10" customWidth="1"/>
    <col min="9" max="9" width="9.140625" style="8" customWidth="1"/>
    <col min="10" max="13" width="9.140625" style="3" customWidth="1"/>
    <col min="14" max="16384" width="9.140625" style="1" customWidth="1"/>
  </cols>
  <sheetData>
    <row r="1" spans="2:13" ht="30" customHeight="1">
      <c r="B1" s="65" t="s">
        <v>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.75">
      <c r="B2" s="63" t="s">
        <v>79</v>
      </c>
      <c r="C2" s="63"/>
      <c r="H2" s="8"/>
      <c r="I2" s="67" t="s">
        <v>80</v>
      </c>
      <c r="J2" s="68"/>
      <c r="K2" s="68"/>
      <c r="L2" s="68"/>
      <c r="M2" s="68"/>
    </row>
    <row r="3" spans="2:13" ht="15.75">
      <c r="B3" s="64" t="s">
        <v>74</v>
      </c>
      <c r="C3" s="64"/>
      <c r="I3" s="69" t="s">
        <v>81</v>
      </c>
      <c r="J3" s="70"/>
      <c r="K3" s="70"/>
      <c r="L3" s="70"/>
      <c r="M3" s="70"/>
    </row>
    <row r="4" spans="2:13" ht="15.75">
      <c r="B4" s="64" t="s">
        <v>77</v>
      </c>
      <c r="C4" s="64"/>
      <c r="I4" s="70" t="s">
        <v>82</v>
      </c>
      <c r="J4" s="70"/>
      <c r="K4" s="70"/>
      <c r="L4" s="70"/>
      <c r="M4" s="70"/>
    </row>
    <row r="5" spans="2:13" ht="15.75">
      <c r="B5" s="64" t="s">
        <v>78</v>
      </c>
      <c r="C5" s="64"/>
      <c r="I5" s="71" t="s">
        <v>83</v>
      </c>
      <c r="J5" s="71"/>
      <c r="K5" s="71"/>
      <c r="L5" s="71"/>
      <c r="M5" s="71"/>
    </row>
    <row r="6" spans="2:13" ht="15.75">
      <c r="B6" s="64" t="s">
        <v>75</v>
      </c>
      <c r="C6" s="64"/>
      <c r="I6" s="70" t="s">
        <v>85</v>
      </c>
      <c r="J6" s="70"/>
      <c r="K6" s="70"/>
      <c r="L6" s="70"/>
      <c r="M6" s="70"/>
    </row>
    <row r="7" spans="2:13" ht="15.75">
      <c r="B7" s="64" t="s">
        <v>76</v>
      </c>
      <c r="C7" s="64"/>
      <c r="I7" s="70" t="s">
        <v>84</v>
      </c>
      <c r="J7" s="70"/>
      <c r="K7" s="70"/>
      <c r="L7" s="70"/>
      <c r="M7" s="70"/>
    </row>
    <row r="8" spans="2:13" ht="15.75">
      <c r="B8" s="5"/>
      <c r="C8" s="5"/>
      <c r="I8" s="7"/>
      <c r="J8" s="6"/>
      <c r="K8" s="6"/>
      <c r="L8" s="6"/>
      <c r="M8" s="6"/>
    </row>
    <row r="9" spans="2:13" ht="15.75">
      <c r="B9" s="63" t="s">
        <v>89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2:13" ht="15.75">
      <c r="B10" s="63" t="s">
        <v>86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ht="16.5" customHeight="1" thickBot="1">
      <c r="B11" s="72" t="s">
        <v>90</v>
      </c>
      <c r="C11" s="72"/>
      <c r="D11" s="72"/>
      <c r="E11" s="72"/>
      <c r="F11" s="72"/>
      <c r="G11" s="72"/>
      <c r="K11" s="66" t="s">
        <v>156</v>
      </c>
      <c r="L11" s="66"/>
      <c r="M11" s="66"/>
    </row>
    <row r="12" spans="2:13" ht="20.25" customHeight="1">
      <c r="B12" s="61" t="s">
        <v>0</v>
      </c>
      <c r="C12" s="61" t="s">
        <v>1</v>
      </c>
      <c r="D12" s="61" t="s">
        <v>21</v>
      </c>
      <c r="E12" s="61" t="s">
        <v>91</v>
      </c>
      <c r="F12" s="61" t="s">
        <v>155</v>
      </c>
      <c r="G12" s="73" t="s">
        <v>88</v>
      </c>
      <c r="H12" s="73" t="s">
        <v>39</v>
      </c>
      <c r="I12" s="73" t="s">
        <v>40</v>
      </c>
      <c r="J12" s="75" t="s">
        <v>36</v>
      </c>
      <c r="K12" s="76"/>
      <c r="L12" s="76"/>
      <c r="M12" s="77"/>
    </row>
    <row r="13" spans="2:13" s="2" customFormat="1" ht="39" customHeight="1" thickBot="1">
      <c r="B13" s="62"/>
      <c r="C13" s="62"/>
      <c r="D13" s="62"/>
      <c r="E13" s="62"/>
      <c r="F13" s="62"/>
      <c r="G13" s="74"/>
      <c r="H13" s="74"/>
      <c r="I13" s="74"/>
      <c r="J13" s="78"/>
      <c r="K13" s="79"/>
      <c r="L13" s="79"/>
      <c r="M13" s="80"/>
    </row>
    <row r="14" spans="2:13" ht="25.5">
      <c r="B14" s="24">
        <v>1</v>
      </c>
      <c r="C14" s="28" t="s">
        <v>24</v>
      </c>
      <c r="D14" s="4" t="s">
        <v>69</v>
      </c>
      <c r="E14" s="34"/>
      <c r="F14" s="35">
        <v>21</v>
      </c>
      <c r="G14" s="36">
        <v>35</v>
      </c>
      <c r="H14" s="48" t="s">
        <v>43</v>
      </c>
      <c r="I14" s="49">
        <v>3</v>
      </c>
      <c r="J14" s="81"/>
      <c r="K14" s="82"/>
      <c r="L14" s="82"/>
      <c r="M14" s="83"/>
    </row>
    <row r="15" spans="2:13" s="13" customFormat="1" ht="25.5">
      <c r="B15" s="25">
        <v>3</v>
      </c>
      <c r="C15" s="29" t="s">
        <v>96</v>
      </c>
      <c r="D15" s="15" t="s">
        <v>69</v>
      </c>
      <c r="E15" s="37">
        <f>SUM(E16:E20)</f>
        <v>56105</v>
      </c>
      <c r="F15" s="37">
        <f>SUM(F16:F20)</f>
        <v>15574</v>
      </c>
      <c r="G15" s="38"/>
      <c r="H15" s="16"/>
      <c r="I15" s="14"/>
      <c r="J15" s="58" t="s">
        <v>58</v>
      </c>
      <c r="K15" s="59"/>
      <c r="L15" s="59"/>
      <c r="M15" s="60"/>
    </row>
    <row r="16" spans="2:13" ht="25.5">
      <c r="B16" s="26"/>
      <c r="C16" s="30" t="s">
        <v>70</v>
      </c>
      <c r="D16" s="12" t="s">
        <v>69</v>
      </c>
      <c r="E16" s="39">
        <v>6458</v>
      </c>
      <c r="F16" s="17">
        <v>47</v>
      </c>
      <c r="G16" s="40">
        <v>18</v>
      </c>
      <c r="H16" s="50" t="s">
        <v>50</v>
      </c>
      <c r="I16" s="9">
        <v>3</v>
      </c>
      <c r="J16" s="84"/>
      <c r="K16" s="85"/>
      <c r="L16" s="85"/>
      <c r="M16" s="86"/>
    </row>
    <row r="17" spans="2:13" ht="25.5">
      <c r="B17" s="26"/>
      <c r="C17" s="30" t="s">
        <v>70</v>
      </c>
      <c r="D17" s="12" t="s">
        <v>69</v>
      </c>
      <c r="E17" s="39">
        <v>5965</v>
      </c>
      <c r="F17" s="17"/>
      <c r="G17" s="40">
        <v>18</v>
      </c>
      <c r="H17" s="50" t="s">
        <v>92</v>
      </c>
      <c r="I17" s="9">
        <v>3</v>
      </c>
      <c r="J17" s="55"/>
      <c r="K17" s="56"/>
      <c r="L17" s="56"/>
      <c r="M17" s="57"/>
    </row>
    <row r="18" spans="2:13" ht="25.5">
      <c r="B18" s="26"/>
      <c r="C18" s="30" t="s">
        <v>70</v>
      </c>
      <c r="D18" s="12" t="s">
        <v>69</v>
      </c>
      <c r="E18" s="39">
        <v>14517</v>
      </c>
      <c r="F18" s="17">
        <v>5619</v>
      </c>
      <c r="G18" s="40">
        <v>18</v>
      </c>
      <c r="H18" s="50" t="s">
        <v>43</v>
      </c>
      <c r="I18" s="9">
        <v>3</v>
      </c>
      <c r="J18" s="55"/>
      <c r="K18" s="56"/>
      <c r="L18" s="56"/>
      <c r="M18" s="57"/>
    </row>
    <row r="19" spans="2:13" ht="25.5">
      <c r="B19" s="26"/>
      <c r="C19" s="30" t="s">
        <v>70</v>
      </c>
      <c r="D19" s="12" t="s">
        <v>69</v>
      </c>
      <c r="E19" s="39">
        <v>9478</v>
      </c>
      <c r="F19" s="17">
        <v>5168</v>
      </c>
      <c r="G19" s="40">
        <v>18</v>
      </c>
      <c r="H19" s="50" t="s">
        <v>93</v>
      </c>
      <c r="I19" s="9">
        <v>3</v>
      </c>
      <c r="J19" s="55"/>
      <c r="K19" s="56"/>
      <c r="L19" s="56"/>
      <c r="M19" s="57"/>
    </row>
    <row r="20" spans="2:13" ht="25.5">
      <c r="B20" s="26"/>
      <c r="C20" s="30" t="s">
        <v>70</v>
      </c>
      <c r="D20" s="12" t="s">
        <v>69</v>
      </c>
      <c r="E20" s="39">
        <v>19687</v>
      </c>
      <c r="F20" s="17">
        <v>4740</v>
      </c>
      <c r="G20" s="40">
        <v>18</v>
      </c>
      <c r="H20" s="50" t="s">
        <v>48</v>
      </c>
      <c r="I20" s="9">
        <v>3</v>
      </c>
      <c r="J20" s="55"/>
      <c r="K20" s="56"/>
      <c r="L20" s="56"/>
      <c r="M20" s="57"/>
    </row>
    <row r="21" spans="2:13" s="13" customFormat="1" ht="15">
      <c r="B21" s="25">
        <v>4</v>
      </c>
      <c r="C21" s="29" t="s">
        <v>97</v>
      </c>
      <c r="D21" s="15" t="s">
        <v>69</v>
      </c>
      <c r="E21" s="37">
        <f>SUM(E22:E23)</f>
        <v>75</v>
      </c>
      <c r="F21" s="22"/>
      <c r="G21" s="38"/>
      <c r="H21" s="51"/>
      <c r="I21" s="14"/>
      <c r="J21" s="45"/>
      <c r="K21" s="23"/>
      <c r="L21" s="23"/>
      <c r="M21" s="54"/>
    </row>
    <row r="22" spans="2:13" ht="15">
      <c r="B22" s="26"/>
      <c r="C22" s="30" t="s">
        <v>2</v>
      </c>
      <c r="D22" s="12" t="s">
        <v>69</v>
      </c>
      <c r="E22" s="39">
        <v>65</v>
      </c>
      <c r="F22" s="17"/>
      <c r="G22" s="40">
        <v>2.5</v>
      </c>
      <c r="H22" s="11" t="s">
        <v>94</v>
      </c>
      <c r="I22" s="9">
        <v>5</v>
      </c>
      <c r="J22" s="84"/>
      <c r="K22" s="85"/>
      <c r="L22" s="85"/>
      <c r="M22" s="86"/>
    </row>
    <row r="23" spans="2:13" ht="15">
      <c r="B23" s="26"/>
      <c r="C23" s="30" t="s">
        <v>2</v>
      </c>
      <c r="D23" s="12" t="s">
        <v>69</v>
      </c>
      <c r="E23" s="39">
        <v>10</v>
      </c>
      <c r="F23" s="17"/>
      <c r="G23" s="40">
        <v>2.5</v>
      </c>
      <c r="H23" s="11" t="s">
        <v>95</v>
      </c>
      <c r="I23" s="9">
        <v>5</v>
      </c>
      <c r="J23" s="55"/>
      <c r="K23" s="56"/>
      <c r="L23" s="56"/>
      <c r="M23" s="57"/>
    </row>
    <row r="24" spans="2:13" s="13" customFormat="1" ht="25.5">
      <c r="B24" s="25">
        <v>5</v>
      </c>
      <c r="C24" s="29" t="s">
        <v>98</v>
      </c>
      <c r="D24" s="15" t="s">
        <v>69</v>
      </c>
      <c r="E24" s="37">
        <f>SUM(E25:E26)</f>
        <v>1168</v>
      </c>
      <c r="F24" s="37">
        <f>SUM(F25:F26)</f>
        <v>1168</v>
      </c>
      <c r="G24" s="38"/>
      <c r="H24" s="16"/>
      <c r="I24" s="14"/>
      <c r="J24" s="58"/>
      <c r="K24" s="59"/>
      <c r="L24" s="59"/>
      <c r="M24" s="60"/>
    </row>
    <row r="25" spans="2:13" ht="25.5">
      <c r="B25" s="26"/>
      <c r="C25" s="30" t="s">
        <v>71</v>
      </c>
      <c r="D25" s="12" t="s">
        <v>69</v>
      </c>
      <c r="E25" s="39">
        <v>12</v>
      </c>
      <c r="F25" s="17">
        <v>12</v>
      </c>
      <c r="G25" s="41">
        <v>11.34</v>
      </c>
      <c r="H25" s="11" t="s">
        <v>99</v>
      </c>
      <c r="I25" s="9">
        <v>5</v>
      </c>
      <c r="J25" s="55"/>
      <c r="K25" s="56"/>
      <c r="L25" s="56"/>
      <c r="M25" s="57"/>
    </row>
    <row r="26" spans="2:13" ht="25.5">
      <c r="B26" s="26"/>
      <c r="C26" s="30" t="s">
        <v>71</v>
      </c>
      <c r="D26" s="12" t="s">
        <v>69</v>
      </c>
      <c r="E26" s="39">
        <v>1156</v>
      </c>
      <c r="F26" s="17">
        <v>1156</v>
      </c>
      <c r="G26" s="41">
        <v>11.34</v>
      </c>
      <c r="H26" s="11" t="s">
        <v>100</v>
      </c>
      <c r="I26" s="9">
        <v>5</v>
      </c>
      <c r="J26" s="55"/>
      <c r="K26" s="56"/>
      <c r="L26" s="56"/>
      <c r="M26" s="57"/>
    </row>
    <row r="27" spans="2:13" s="13" customFormat="1" ht="25.5">
      <c r="B27" s="25">
        <v>6</v>
      </c>
      <c r="C27" s="29" t="s">
        <v>101</v>
      </c>
      <c r="D27" s="15" t="s">
        <v>69</v>
      </c>
      <c r="E27" s="37">
        <f>SUM(E28:E31)</f>
        <v>290</v>
      </c>
      <c r="F27" s="22"/>
      <c r="G27" s="38"/>
      <c r="H27" s="16"/>
      <c r="I27" s="14"/>
      <c r="J27" s="58"/>
      <c r="K27" s="59"/>
      <c r="L27" s="59"/>
      <c r="M27" s="60"/>
    </row>
    <row r="28" spans="2:13" ht="15">
      <c r="B28" s="26"/>
      <c r="C28" s="30" t="s">
        <v>3</v>
      </c>
      <c r="D28" s="12" t="s">
        <v>69</v>
      </c>
      <c r="E28" s="39">
        <v>50</v>
      </c>
      <c r="F28" s="17"/>
      <c r="G28" s="40">
        <v>2.5</v>
      </c>
      <c r="H28" s="11" t="s">
        <v>103</v>
      </c>
      <c r="I28" s="9">
        <v>4</v>
      </c>
      <c r="J28" s="55"/>
      <c r="K28" s="56"/>
      <c r="L28" s="56"/>
      <c r="M28" s="57"/>
    </row>
    <row r="29" spans="2:13" ht="15">
      <c r="B29" s="26"/>
      <c r="C29" s="30" t="s">
        <v>3</v>
      </c>
      <c r="D29" s="12" t="s">
        <v>69</v>
      </c>
      <c r="E29" s="39">
        <v>70</v>
      </c>
      <c r="F29" s="17"/>
      <c r="G29" s="40">
        <v>2.5</v>
      </c>
      <c r="H29" s="11" t="s">
        <v>102</v>
      </c>
      <c r="I29" s="9">
        <v>4</v>
      </c>
      <c r="J29" s="55"/>
      <c r="K29" s="56"/>
      <c r="L29" s="56"/>
      <c r="M29" s="57"/>
    </row>
    <row r="30" spans="2:13" ht="15">
      <c r="B30" s="26"/>
      <c r="C30" s="30" t="s">
        <v>3</v>
      </c>
      <c r="D30" s="12" t="s">
        <v>69</v>
      </c>
      <c r="E30" s="39">
        <v>70</v>
      </c>
      <c r="F30" s="17"/>
      <c r="G30" s="40">
        <v>2.5</v>
      </c>
      <c r="H30" s="11" t="s">
        <v>104</v>
      </c>
      <c r="I30" s="9">
        <v>4</v>
      </c>
      <c r="J30" s="55"/>
      <c r="K30" s="56"/>
      <c r="L30" s="56"/>
      <c r="M30" s="57"/>
    </row>
    <row r="31" spans="2:13" ht="15">
      <c r="B31" s="26"/>
      <c r="C31" s="30" t="s">
        <v>3</v>
      </c>
      <c r="D31" s="12" t="s">
        <v>69</v>
      </c>
      <c r="E31" s="39">
        <v>100</v>
      </c>
      <c r="F31" s="17"/>
      <c r="G31" s="40">
        <v>2.5</v>
      </c>
      <c r="H31" s="11" t="s">
        <v>105</v>
      </c>
      <c r="I31" s="9">
        <v>4</v>
      </c>
      <c r="J31" s="55"/>
      <c r="K31" s="56"/>
      <c r="L31" s="56"/>
      <c r="M31" s="57"/>
    </row>
    <row r="32" spans="2:13" s="13" customFormat="1" ht="25.5">
      <c r="B32" s="25">
        <v>7</v>
      </c>
      <c r="C32" s="29" t="s">
        <v>106</v>
      </c>
      <c r="D32" s="15" t="s">
        <v>72</v>
      </c>
      <c r="E32" s="37">
        <f>SUM(E33:E39)</f>
        <v>2615897</v>
      </c>
      <c r="F32" s="37">
        <f>SUM(F33:F39)</f>
        <v>644023</v>
      </c>
      <c r="G32" s="38"/>
      <c r="H32" s="16"/>
      <c r="I32" s="14"/>
      <c r="J32" s="58" t="s">
        <v>37</v>
      </c>
      <c r="K32" s="59"/>
      <c r="L32" s="59"/>
      <c r="M32" s="60"/>
    </row>
    <row r="33" spans="2:13" ht="25.5">
      <c r="B33" s="26"/>
      <c r="C33" s="30" t="s">
        <v>4</v>
      </c>
      <c r="D33" s="12" t="s">
        <v>72</v>
      </c>
      <c r="E33" s="39">
        <v>1344891</v>
      </c>
      <c r="F33" s="17">
        <v>641475</v>
      </c>
      <c r="G33" s="40">
        <v>3</v>
      </c>
      <c r="H33" s="11" t="s">
        <v>43</v>
      </c>
      <c r="I33" s="9">
        <v>3</v>
      </c>
      <c r="J33" s="55"/>
      <c r="K33" s="56"/>
      <c r="L33" s="56"/>
      <c r="M33" s="57"/>
    </row>
    <row r="34" spans="2:13" ht="25.5">
      <c r="B34" s="26"/>
      <c r="C34" s="30" t="s">
        <v>4</v>
      </c>
      <c r="D34" s="12" t="s">
        <v>72</v>
      </c>
      <c r="E34" s="39">
        <v>631746</v>
      </c>
      <c r="F34" s="17"/>
      <c r="G34" s="40">
        <v>3</v>
      </c>
      <c r="H34" s="11" t="s">
        <v>107</v>
      </c>
      <c r="I34" s="9">
        <v>3</v>
      </c>
      <c r="J34" s="55"/>
      <c r="K34" s="56"/>
      <c r="L34" s="56"/>
      <c r="M34" s="57"/>
    </row>
    <row r="35" spans="2:13" ht="25.5">
      <c r="B35" s="26"/>
      <c r="C35" s="30" t="s">
        <v>4</v>
      </c>
      <c r="D35" s="12" t="s">
        <v>72</v>
      </c>
      <c r="E35" s="39">
        <v>58650</v>
      </c>
      <c r="F35" s="17">
        <v>2548</v>
      </c>
      <c r="G35" s="40">
        <v>3</v>
      </c>
      <c r="H35" s="11" t="s">
        <v>108</v>
      </c>
      <c r="I35" s="9">
        <v>3</v>
      </c>
      <c r="J35" s="55"/>
      <c r="K35" s="56"/>
      <c r="L35" s="56"/>
      <c r="M35" s="57"/>
    </row>
    <row r="36" spans="2:13" ht="25.5">
      <c r="B36" s="26"/>
      <c r="C36" s="30" t="s">
        <v>4</v>
      </c>
      <c r="D36" s="12" t="s">
        <v>72</v>
      </c>
      <c r="E36" s="39">
        <v>281160</v>
      </c>
      <c r="F36" s="17"/>
      <c r="G36" s="40">
        <v>3</v>
      </c>
      <c r="H36" s="11" t="s">
        <v>93</v>
      </c>
      <c r="I36" s="9">
        <v>3</v>
      </c>
      <c r="J36" s="55"/>
      <c r="K36" s="56"/>
      <c r="L36" s="56"/>
      <c r="M36" s="57"/>
    </row>
    <row r="37" spans="2:13" ht="25.5">
      <c r="B37" s="26"/>
      <c r="C37" s="30" t="s">
        <v>4</v>
      </c>
      <c r="D37" s="12" t="s">
        <v>72</v>
      </c>
      <c r="E37" s="39">
        <v>78450</v>
      </c>
      <c r="F37" s="17"/>
      <c r="G37" s="40">
        <v>3</v>
      </c>
      <c r="H37" s="11" t="s">
        <v>109</v>
      </c>
      <c r="I37" s="9">
        <v>3</v>
      </c>
      <c r="J37" s="55"/>
      <c r="K37" s="56"/>
      <c r="L37" s="56"/>
      <c r="M37" s="57"/>
    </row>
    <row r="38" spans="2:13" ht="25.5">
      <c r="B38" s="26"/>
      <c r="C38" s="30" t="s">
        <v>4</v>
      </c>
      <c r="D38" s="12" t="s">
        <v>72</v>
      </c>
      <c r="E38" s="39">
        <v>300</v>
      </c>
      <c r="F38" s="17"/>
      <c r="G38" s="40">
        <v>3</v>
      </c>
      <c r="H38" s="11" t="s">
        <v>110</v>
      </c>
      <c r="I38" s="9">
        <v>3</v>
      </c>
      <c r="J38" s="55"/>
      <c r="K38" s="56"/>
      <c r="L38" s="56"/>
      <c r="M38" s="57"/>
    </row>
    <row r="39" spans="2:13" ht="25.5">
      <c r="B39" s="26"/>
      <c r="C39" s="30" t="s">
        <v>4</v>
      </c>
      <c r="D39" s="12" t="s">
        <v>72</v>
      </c>
      <c r="E39" s="39">
        <v>220700</v>
      </c>
      <c r="F39" s="17"/>
      <c r="G39" s="40">
        <v>3</v>
      </c>
      <c r="H39" s="11" t="s">
        <v>48</v>
      </c>
      <c r="I39" s="9">
        <v>3</v>
      </c>
      <c r="J39" s="55"/>
      <c r="K39" s="56"/>
      <c r="L39" s="56"/>
      <c r="M39" s="57"/>
    </row>
    <row r="40" spans="2:13" s="13" customFormat="1" ht="25.5">
      <c r="B40" s="25">
        <v>8</v>
      </c>
      <c r="C40" s="29" t="s">
        <v>111</v>
      </c>
      <c r="D40" s="15" t="s">
        <v>72</v>
      </c>
      <c r="E40" s="37">
        <f>SUM(E41:E43)</f>
        <v>2418</v>
      </c>
      <c r="F40" s="22"/>
      <c r="G40" s="38"/>
      <c r="H40" s="16"/>
      <c r="I40" s="14"/>
      <c r="J40" s="58"/>
      <c r="K40" s="59"/>
      <c r="L40" s="59"/>
      <c r="M40" s="60"/>
    </row>
    <row r="41" spans="2:13" ht="15">
      <c r="B41" s="26"/>
      <c r="C41" s="30" t="s">
        <v>5</v>
      </c>
      <c r="D41" s="12" t="s">
        <v>72</v>
      </c>
      <c r="E41" s="39">
        <v>603</v>
      </c>
      <c r="F41" s="17"/>
      <c r="G41" s="40">
        <v>30</v>
      </c>
      <c r="H41" s="11" t="s">
        <v>93</v>
      </c>
      <c r="I41" s="9">
        <v>3</v>
      </c>
      <c r="J41" s="55"/>
      <c r="K41" s="56"/>
      <c r="L41" s="56"/>
      <c r="M41" s="57"/>
    </row>
    <row r="42" spans="2:13" ht="15">
      <c r="B42" s="26"/>
      <c r="C42" s="30" t="s">
        <v>5</v>
      </c>
      <c r="D42" s="12" t="s">
        <v>72</v>
      </c>
      <c r="E42" s="39">
        <v>1650</v>
      </c>
      <c r="F42" s="17">
        <v>777</v>
      </c>
      <c r="G42" s="40">
        <v>30</v>
      </c>
      <c r="H42" s="11" t="s">
        <v>43</v>
      </c>
      <c r="I42" s="9">
        <v>3</v>
      </c>
      <c r="J42" s="55"/>
      <c r="K42" s="56"/>
      <c r="L42" s="56"/>
      <c r="M42" s="57"/>
    </row>
    <row r="43" spans="2:13" ht="15">
      <c r="B43" s="26"/>
      <c r="C43" s="30" t="s">
        <v>5</v>
      </c>
      <c r="D43" s="12" t="s">
        <v>72</v>
      </c>
      <c r="E43" s="39">
        <v>165</v>
      </c>
      <c r="F43" s="17"/>
      <c r="G43" s="40">
        <v>30</v>
      </c>
      <c r="H43" s="11" t="s">
        <v>112</v>
      </c>
      <c r="I43" s="9">
        <v>3</v>
      </c>
      <c r="J43" s="55"/>
      <c r="K43" s="56"/>
      <c r="L43" s="56"/>
      <c r="M43" s="57"/>
    </row>
    <row r="44" spans="2:13" s="13" customFormat="1" ht="15">
      <c r="B44" s="25">
        <v>9</v>
      </c>
      <c r="C44" s="29" t="s">
        <v>113</v>
      </c>
      <c r="D44" s="15" t="s">
        <v>42</v>
      </c>
      <c r="E44" s="37">
        <f>SUM(E45:E47)</f>
        <v>108</v>
      </c>
      <c r="F44" s="37">
        <f>SUM(F45:F47)</f>
        <v>30</v>
      </c>
      <c r="G44" s="38"/>
      <c r="H44" s="16"/>
      <c r="I44" s="14"/>
      <c r="J44" s="58" t="s">
        <v>38</v>
      </c>
      <c r="K44" s="59"/>
      <c r="L44" s="59"/>
      <c r="M44" s="60"/>
    </row>
    <row r="45" spans="2:13" ht="15">
      <c r="B45" s="26"/>
      <c r="C45" s="30" t="s">
        <v>6</v>
      </c>
      <c r="D45" s="12" t="s">
        <v>42</v>
      </c>
      <c r="E45" s="39">
        <v>48</v>
      </c>
      <c r="F45" s="17"/>
      <c r="G45" s="40">
        <v>60</v>
      </c>
      <c r="H45" s="11" t="s">
        <v>47</v>
      </c>
      <c r="I45" s="9">
        <v>5</v>
      </c>
      <c r="J45" s="55"/>
      <c r="K45" s="56"/>
      <c r="L45" s="56"/>
      <c r="M45" s="57"/>
    </row>
    <row r="46" spans="2:13" ht="15">
      <c r="B46" s="26"/>
      <c r="C46" s="30" t="s">
        <v>6</v>
      </c>
      <c r="D46" s="12" t="s">
        <v>42</v>
      </c>
      <c r="E46" s="39">
        <v>30</v>
      </c>
      <c r="F46" s="17">
        <v>30</v>
      </c>
      <c r="G46" s="40">
        <v>60</v>
      </c>
      <c r="H46" s="11" t="s">
        <v>114</v>
      </c>
      <c r="I46" s="9">
        <v>5</v>
      </c>
      <c r="J46" s="55"/>
      <c r="K46" s="56"/>
      <c r="L46" s="56"/>
      <c r="M46" s="57"/>
    </row>
    <row r="47" spans="2:13" ht="15">
      <c r="B47" s="26"/>
      <c r="C47" s="30" t="s">
        <v>6</v>
      </c>
      <c r="D47" s="12" t="s">
        <v>42</v>
      </c>
      <c r="E47" s="39">
        <v>30</v>
      </c>
      <c r="F47" s="17"/>
      <c r="G47" s="40">
        <v>60</v>
      </c>
      <c r="H47" s="11" t="s">
        <v>115</v>
      </c>
      <c r="I47" s="9">
        <v>5</v>
      </c>
      <c r="J47" s="55"/>
      <c r="K47" s="56"/>
      <c r="L47" s="56"/>
      <c r="M47" s="57"/>
    </row>
    <row r="48" spans="2:13" s="13" customFormat="1" ht="25.5">
      <c r="B48" s="25">
        <v>10</v>
      </c>
      <c r="C48" s="29" t="s">
        <v>116</v>
      </c>
      <c r="D48" s="15" t="s">
        <v>69</v>
      </c>
      <c r="E48" s="37">
        <f>SUM(E49:E53)</f>
        <v>32288</v>
      </c>
      <c r="F48" s="22"/>
      <c r="G48" s="38"/>
      <c r="H48" s="16"/>
      <c r="I48" s="14"/>
      <c r="J48" s="58" t="s">
        <v>55</v>
      </c>
      <c r="K48" s="59"/>
      <c r="L48" s="59"/>
      <c r="M48" s="60"/>
    </row>
    <row r="49" spans="2:13" ht="25.5">
      <c r="B49" s="26"/>
      <c r="C49" s="30" t="s">
        <v>25</v>
      </c>
      <c r="D49" s="12" t="s">
        <v>69</v>
      </c>
      <c r="E49" s="39">
        <v>8070</v>
      </c>
      <c r="F49" s="17">
        <v>6900</v>
      </c>
      <c r="G49" s="40">
        <v>20</v>
      </c>
      <c r="H49" s="11" t="s">
        <v>100</v>
      </c>
      <c r="I49" s="9">
        <v>5</v>
      </c>
      <c r="J49" s="55"/>
      <c r="K49" s="56"/>
      <c r="L49" s="56"/>
      <c r="M49" s="57"/>
    </row>
    <row r="50" spans="2:13" ht="25.5">
      <c r="B50" s="26"/>
      <c r="C50" s="30" t="s">
        <v>25</v>
      </c>
      <c r="D50" s="12" t="s">
        <v>69</v>
      </c>
      <c r="E50" s="39">
        <v>4017</v>
      </c>
      <c r="F50" s="17"/>
      <c r="G50" s="40">
        <v>20</v>
      </c>
      <c r="H50" s="11" t="s">
        <v>104</v>
      </c>
      <c r="I50" s="9">
        <v>5</v>
      </c>
      <c r="J50" s="55"/>
      <c r="K50" s="56"/>
      <c r="L50" s="56"/>
      <c r="M50" s="57"/>
    </row>
    <row r="51" spans="2:13" ht="25.5">
      <c r="B51" s="26"/>
      <c r="C51" s="30" t="s">
        <v>25</v>
      </c>
      <c r="D51" s="12" t="s">
        <v>69</v>
      </c>
      <c r="E51" s="39">
        <v>7307</v>
      </c>
      <c r="F51" s="17">
        <v>2330</v>
      </c>
      <c r="G51" s="40">
        <v>20</v>
      </c>
      <c r="H51" s="11" t="s">
        <v>95</v>
      </c>
      <c r="I51" s="9">
        <v>5</v>
      </c>
      <c r="J51" s="55"/>
      <c r="K51" s="56"/>
      <c r="L51" s="56"/>
      <c r="M51" s="57"/>
    </row>
    <row r="52" spans="2:13" ht="25.5">
      <c r="B52" s="26"/>
      <c r="C52" s="30" t="s">
        <v>25</v>
      </c>
      <c r="D52" s="12" t="s">
        <v>69</v>
      </c>
      <c r="E52" s="39">
        <v>5556</v>
      </c>
      <c r="F52" s="17"/>
      <c r="G52" s="40">
        <v>20</v>
      </c>
      <c r="H52" s="11" t="s">
        <v>94</v>
      </c>
      <c r="I52" s="9">
        <v>5</v>
      </c>
      <c r="J52" s="55"/>
      <c r="K52" s="56"/>
      <c r="L52" s="56"/>
      <c r="M52" s="57"/>
    </row>
    <row r="53" spans="2:13" ht="25.5">
      <c r="B53" s="26"/>
      <c r="C53" s="30" t="s">
        <v>25</v>
      </c>
      <c r="D53" s="12" t="s">
        <v>69</v>
      </c>
      <c r="E53" s="39">
        <v>7338</v>
      </c>
      <c r="F53" s="17">
        <v>7330</v>
      </c>
      <c r="G53" s="40">
        <v>20</v>
      </c>
      <c r="H53" s="11" t="s">
        <v>117</v>
      </c>
      <c r="I53" s="9">
        <v>5</v>
      </c>
      <c r="J53" s="55"/>
      <c r="K53" s="56"/>
      <c r="L53" s="56"/>
      <c r="M53" s="57"/>
    </row>
    <row r="54" spans="2:13" s="13" customFormat="1" ht="25.5">
      <c r="B54" s="25">
        <v>11</v>
      </c>
      <c r="C54" s="29" t="s">
        <v>118</v>
      </c>
      <c r="D54" s="15" t="s">
        <v>69</v>
      </c>
      <c r="E54" s="37">
        <f>SUM(E55:E56)</f>
        <v>15850</v>
      </c>
      <c r="F54" s="22"/>
      <c r="G54" s="38"/>
      <c r="H54" s="16"/>
      <c r="I54" s="14"/>
      <c r="J54" s="58" t="s">
        <v>56</v>
      </c>
      <c r="K54" s="59"/>
      <c r="L54" s="59"/>
      <c r="M54" s="60"/>
    </row>
    <row r="55" spans="2:13" ht="15">
      <c r="B55" s="26"/>
      <c r="C55" s="31" t="s">
        <v>26</v>
      </c>
      <c r="D55" s="12" t="s">
        <v>69</v>
      </c>
      <c r="E55" s="39">
        <v>9150</v>
      </c>
      <c r="F55" s="17"/>
      <c r="G55" s="40">
        <v>19</v>
      </c>
      <c r="H55" s="11" t="s">
        <v>119</v>
      </c>
      <c r="I55" s="9">
        <v>4</v>
      </c>
      <c r="J55" s="55"/>
      <c r="K55" s="56"/>
      <c r="L55" s="56"/>
      <c r="M55" s="57"/>
    </row>
    <row r="56" spans="2:13" ht="15">
      <c r="B56" s="26"/>
      <c r="C56" s="31" t="s">
        <v>26</v>
      </c>
      <c r="D56" s="12" t="s">
        <v>69</v>
      </c>
      <c r="E56" s="39">
        <v>6700</v>
      </c>
      <c r="F56" s="17"/>
      <c r="G56" s="40">
        <v>19</v>
      </c>
      <c r="H56" s="11" t="s">
        <v>43</v>
      </c>
      <c r="I56" s="9">
        <v>4</v>
      </c>
      <c r="J56" s="55"/>
      <c r="K56" s="56"/>
      <c r="L56" s="56"/>
      <c r="M56" s="57"/>
    </row>
    <row r="57" spans="2:13" s="13" customFormat="1" ht="25.5">
      <c r="B57" s="25">
        <v>12</v>
      </c>
      <c r="C57" s="29" t="s">
        <v>120</v>
      </c>
      <c r="D57" s="15" t="s">
        <v>69</v>
      </c>
      <c r="E57" s="37">
        <f>SUM(E58:E62)</f>
        <v>11377</v>
      </c>
      <c r="F57" s="22"/>
      <c r="G57" s="38"/>
      <c r="H57" s="16"/>
      <c r="I57" s="14"/>
      <c r="J57" s="58" t="s">
        <v>57</v>
      </c>
      <c r="K57" s="59"/>
      <c r="L57" s="59"/>
      <c r="M57" s="60"/>
    </row>
    <row r="58" spans="2:13" ht="15">
      <c r="B58" s="26"/>
      <c r="C58" s="30" t="s">
        <v>27</v>
      </c>
      <c r="D58" s="12" t="s">
        <v>69</v>
      </c>
      <c r="E58" s="39">
        <v>3659</v>
      </c>
      <c r="F58" s="17">
        <v>2081</v>
      </c>
      <c r="G58" s="40">
        <v>10</v>
      </c>
      <c r="H58" s="11" t="s">
        <v>121</v>
      </c>
      <c r="I58" s="9">
        <v>5</v>
      </c>
      <c r="J58" s="55"/>
      <c r="K58" s="56"/>
      <c r="L58" s="56"/>
      <c r="M58" s="57"/>
    </row>
    <row r="59" spans="2:13" ht="15">
      <c r="B59" s="26"/>
      <c r="C59" s="30" t="s">
        <v>27</v>
      </c>
      <c r="D59" s="12" t="s">
        <v>69</v>
      </c>
      <c r="E59" s="39">
        <v>52</v>
      </c>
      <c r="F59" s="17">
        <v>52</v>
      </c>
      <c r="G59" s="40">
        <v>10</v>
      </c>
      <c r="H59" s="11" t="s">
        <v>104</v>
      </c>
      <c r="I59" s="9">
        <v>5</v>
      </c>
      <c r="J59" s="55"/>
      <c r="K59" s="56"/>
      <c r="L59" s="56"/>
      <c r="M59" s="57"/>
    </row>
    <row r="60" spans="2:13" ht="15">
      <c r="B60" s="26"/>
      <c r="C60" s="30" t="s">
        <v>27</v>
      </c>
      <c r="D60" s="12" t="s">
        <v>69</v>
      </c>
      <c r="E60" s="39">
        <v>7206</v>
      </c>
      <c r="F60" s="17"/>
      <c r="G60" s="40">
        <v>10</v>
      </c>
      <c r="H60" s="11" t="s">
        <v>117</v>
      </c>
      <c r="I60" s="9">
        <v>5</v>
      </c>
      <c r="J60" s="55"/>
      <c r="K60" s="56"/>
      <c r="L60" s="56"/>
      <c r="M60" s="57"/>
    </row>
    <row r="61" spans="2:13" ht="15">
      <c r="B61" s="26"/>
      <c r="C61" s="30" t="s">
        <v>27</v>
      </c>
      <c r="D61" s="12" t="s">
        <v>69</v>
      </c>
      <c r="E61" s="39">
        <v>15</v>
      </c>
      <c r="F61" s="17"/>
      <c r="G61" s="40">
        <v>10</v>
      </c>
      <c r="H61" s="11" t="s">
        <v>115</v>
      </c>
      <c r="I61" s="9">
        <v>5</v>
      </c>
      <c r="J61" s="55"/>
      <c r="K61" s="56"/>
      <c r="L61" s="56"/>
      <c r="M61" s="57"/>
    </row>
    <row r="62" spans="2:13" ht="15">
      <c r="B62" s="26"/>
      <c r="C62" s="30" t="s">
        <v>27</v>
      </c>
      <c r="D62" s="12" t="s">
        <v>69</v>
      </c>
      <c r="E62" s="39">
        <v>445</v>
      </c>
      <c r="F62" s="17"/>
      <c r="G62" s="40">
        <v>10</v>
      </c>
      <c r="H62" s="11" t="s">
        <v>122</v>
      </c>
      <c r="I62" s="9">
        <v>5</v>
      </c>
      <c r="J62" s="55"/>
      <c r="K62" s="56"/>
      <c r="L62" s="56"/>
      <c r="M62" s="57"/>
    </row>
    <row r="63" spans="2:13" s="13" customFormat="1" ht="15">
      <c r="B63" s="25">
        <v>13</v>
      </c>
      <c r="C63" s="29" t="s">
        <v>123</v>
      </c>
      <c r="D63" s="15" t="s">
        <v>69</v>
      </c>
      <c r="E63" s="37">
        <f>SUM(E64:E66)</f>
        <v>7614</v>
      </c>
      <c r="F63" s="22">
        <f>SUM(F64:F66)</f>
        <v>6744</v>
      </c>
      <c r="G63" s="38"/>
      <c r="H63" s="16"/>
      <c r="I63" s="14"/>
      <c r="J63" s="58" t="s">
        <v>58</v>
      </c>
      <c r="K63" s="59"/>
      <c r="L63" s="59"/>
      <c r="M63" s="60"/>
    </row>
    <row r="64" spans="2:13" ht="15">
      <c r="B64" s="26"/>
      <c r="C64" s="30" t="s">
        <v>7</v>
      </c>
      <c r="D64" s="12" t="s">
        <v>69</v>
      </c>
      <c r="E64" s="39">
        <v>6744</v>
      </c>
      <c r="F64" s="17">
        <v>6744</v>
      </c>
      <c r="G64" s="40">
        <v>1.6</v>
      </c>
      <c r="H64" s="11" t="s">
        <v>124</v>
      </c>
      <c r="I64" s="9">
        <v>5</v>
      </c>
      <c r="J64" s="55"/>
      <c r="K64" s="56"/>
      <c r="L64" s="56"/>
      <c r="M64" s="57"/>
    </row>
    <row r="65" spans="2:13" ht="15">
      <c r="B65" s="26"/>
      <c r="C65" s="30" t="s">
        <v>7</v>
      </c>
      <c r="D65" s="12" t="s">
        <v>69</v>
      </c>
      <c r="E65" s="39">
        <v>750</v>
      </c>
      <c r="F65" s="17"/>
      <c r="G65" s="40">
        <v>1.6</v>
      </c>
      <c r="H65" s="11" t="s">
        <v>125</v>
      </c>
      <c r="I65" s="9">
        <v>5</v>
      </c>
      <c r="J65" s="55"/>
      <c r="K65" s="56"/>
      <c r="L65" s="56"/>
      <c r="M65" s="57"/>
    </row>
    <row r="66" spans="2:13" ht="15">
      <c r="B66" s="26"/>
      <c r="C66" s="30" t="s">
        <v>7</v>
      </c>
      <c r="D66" s="12" t="s">
        <v>69</v>
      </c>
      <c r="E66" s="39">
        <v>120</v>
      </c>
      <c r="F66" s="17"/>
      <c r="G66" s="40">
        <v>1.6</v>
      </c>
      <c r="H66" s="11" t="s">
        <v>126</v>
      </c>
      <c r="I66" s="9">
        <v>5</v>
      </c>
      <c r="J66" s="55"/>
      <c r="K66" s="56"/>
      <c r="L66" s="56"/>
      <c r="M66" s="57"/>
    </row>
    <row r="67" spans="2:13" s="13" customFormat="1" ht="25.5">
      <c r="B67" s="25">
        <v>14</v>
      </c>
      <c r="C67" s="29" t="s">
        <v>127</v>
      </c>
      <c r="D67" s="15" t="s">
        <v>69</v>
      </c>
      <c r="E67" s="37">
        <f>E68+E69+E70+E71</f>
        <v>137</v>
      </c>
      <c r="F67" s="37">
        <f>F68+F69+F70+F71</f>
        <v>20</v>
      </c>
      <c r="G67" s="38"/>
      <c r="H67" s="16"/>
      <c r="I67" s="14"/>
      <c r="J67" s="58" t="s">
        <v>56</v>
      </c>
      <c r="K67" s="59"/>
      <c r="L67" s="59"/>
      <c r="M67" s="60"/>
    </row>
    <row r="68" spans="2:13" ht="25.5">
      <c r="B68" s="26"/>
      <c r="C68" s="30" t="s">
        <v>171</v>
      </c>
      <c r="D68" s="12" t="s">
        <v>69</v>
      </c>
      <c r="E68" s="39">
        <v>69</v>
      </c>
      <c r="F68" s="17"/>
      <c r="G68" s="40">
        <v>200</v>
      </c>
      <c r="H68" s="11" t="s">
        <v>43</v>
      </c>
      <c r="I68" s="9">
        <v>2</v>
      </c>
      <c r="J68" s="55"/>
      <c r="K68" s="56"/>
      <c r="L68" s="56"/>
      <c r="M68" s="57"/>
    </row>
    <row r="69" spans="2:13" ht="25.5">
      <c r="B69" s="26"/>
      <c r="C69" s="30" t="s">
        <v>171</v>
      </c>
      <c r="D69" s="12" t="s">
        <v>69</v>
      </c>
      <c r="E69" s="39">
        <v>33</v>
      </c>
      <c r="F69" s="17"/>
      <c r="G69" s="40">
        <v>200</v>
      </c>
      <c r="H69" s="11" t="s">
        <v>93</v>
      </c>
      <c r="I69" s="9">
        <v>2</v>
      </c>
      <c r="J69" s="55"/>
      <c r="K69" s="56"/>
      <c r="L69" s="56"/>
      <c r="M69" s="57"/>
    </row>
    <row r="70" spans="2:13" ht="25.5">
      <c r="B70" s="26"/>
      <c r="C70" s="30" t="s">
        <v>171</v>
      </c>
      <c r="D70" s="12" t="s">
        <v>69</v>
      </c>
      <c r="E70" s="39">
        <v>15</v>
      </c>
      <c r="F70" s="17"/>
      <c r="G70" s="40">
        <v>200</v>
      </c>
      <c r="H70" s="11" t="s">
        <v>48</v>
      </c>
      <c r="I70" s="9">
        <v>2</v>
      </c>
      <c r="J70" s="55"/>
      <c r="K70" s="56"/>
      <c r="L70" s="56"/>
      <c r="M70" s="57"/>
    </row>
    <row r="71" spans="2:13" ht="25.5">
      <c r="B71" s="26"/>
      <c r="C71" s="30" t="s">
        <v>171</v>
      </c>
      <c r="D71" s="12" t="s">
        <v>69</v>
      </c>
      <c r="E71" s="39">
        <v>20</v>
      </c>
      <c r="F71" s="17">
        <v>20</v>
      </c>
      <c r="G71" s="40">
        <v>200</v>
      </c>
      <c r="H71" s="11" t="s">
        <v>108</v>
      </c>
      <c r="I71" s="9">
        <v>2</v>
      </c>
      <c r="J71" s="55"/>
      <c r="K71" s="56"/>
      <c r="L71" s="56"/>
      <c r="M71" s="57"/>
    </row>
    <row r="72" spans="2:13" s="13" customFormat="1" ht="25.5">
      <c r="B72" s="25">
        <v>15</v>
      </c>
      <c r="C72" s="29" t="s">
        <v>128</v>
      </c>
      <c r="D72" s="15" t="s">
        <v>69</v>
      </c>
      <c r="E72" s="37">
        <f>SUM(E73:E79)</f>
        <v>35060</v>
      </c>
      <c r="F72" s="22">
        <f>SUM(F73:F79)</f>
        <v>9733</v>
      </c>
      <c r="G72" s="38"/>
      <c r="H72" s="16"/>
      <c r="I72" s="14"/>
      <c r="J72" s="58" t="s">
        <v>67</v>
      </c>
      <c r="K72" s="59"/>
      <c r="L72" s="59"/>
      <c r="M72" s="60"/>
    </row>
    <row r="73" spans="2:13" ht="25.5">
      <c r="B73" s="26"/>
      <c r="C73" s="30" t="s">
        <v>22</v>
      </c>
      <c r="D73" s="12" t="s">
        <v>69</v>
      </c>
      <c r="E73" s="39">
        <v>6466</v>
      </c>
      <c r="F73" s="17"/>
      <c r="G73" s="40">
        <v>11.68</v>
      </c>
      <c r="H73" s="11" t="s">
        <v>93</v>
      </c>
      <c r="I73" s="9">
        <v>4</v>
      </c>
      <c r="J73" s="55"/>
      <c r="K73" s="56"/>
      <c r="L73" s="56"/>
      <c r="M73" s="57"/>
    </row>
    <row r="74" spans="2:13" ht="25.5">
      <c r="B74" s="26"/>
      <c r="C74" s="30" t="s">
        <v>22</v>
      </c>
      <c r="D74" s="12" t="s">
        <v>69</v>
      </c>
      <c r="E74" s="39">
        <v>2598</v>
      </c>
      <c r="F74" s="17">
        <v>2570</v>
      </c>
      <c r="G74" s="40">
        <v>11.68</v>
      </c>
      <c r="H74" s="11" t="s">
        <v>119</v>
      </c>
      <c r="I74" s="9">
        <v>4</v>
      </c>
      <c r="J74" s="55"/>
      <c r="K74" s="56"/>
      <c r="L74" s="56"/>
      <c r="M74" s="57"/>
    </row>
    <row r="75" spans="2:13" ht="25.5">
      <c r="B75" s="26"/>
      <c r="C75" s="30" t="s">
        <v>22</v>
      </c>
      <c r="D75" s="12" t="s">
        <v>69</v>
      </c>
      <c r="E75" s="39">
        <v>120</v>
      </c>
      <c r="F75" s="17">
        <v>120</v>
      </c>
      <c r="G75" s="40">
        <v>11.68</v>
      </c>
      <c r="H75" s="11" t="s">
        <v>48</v>
      </c>
      <c r="I75" s="9">
        <v>4</v>
      </c>
      <c r="J75" s="55"/>
      <c r="K75" s="56"/>
      <c r="L75" s="56"/>
      <c r="M75" s="57"/>
    </row>
    <row r="76" spans="2:13" ht="25.5">
      <c r="B76" s="26"/>
      <c r="C76" s="30" t="s">
        <v>22</v>
      </c>
      <c r="D76" s="12" t="s">
        <v>69</v>
      </c>
      <c r="E76" s="39">
        <v>15750</v>
      </c>
      <c r="F76" s="17">
        <v>7023</v>
      </c>
      <c r="G76" s="40">
        <v>11.68</v>
      </c>
      <c r="H76" s="11" t="s">
        <v>105</v>
      </c>
      <c r="I76" s="9">
        <v>4</v>
      </c>
      <c r="J76" s="55"/>
      <c r="K76" s="56"/>
      <c r="L76" s="56"/>
      <c r="M76" s="57"/>
    </row>
    <row r="77" spans="2:13" ht="25.5">
      <c r="B77" s="26"/>
      <c r="C77" s="30" t="s">
        <v>22</v>
      </c>
      <c r="D77" s="12" t="s">
        <v>69</v>
      </c>
      <c r="E77" s="39">
        <v>9392</v>
      </c>
      <c r="F77" s="17"/>
      <c r="G77" s="40">
        <v>11.68</v>
      </c>
      <c r="H77" s="11" t="s">
        <v>43</v>
      </c>
      <c r="I77" s="9">
        <v>4</v>
      </c>
      <c r="J77" s="55"/>
      <c r="K77" s="56"/>
      <c r="L77" s="56"/>
      <c r="M77" s="57"/>
    </row>
    <row r="78" spans="2:13" ht="25.5">
      <c r="B78" s="26"/>
      <c r="C78" s="30" t="s">
        <v>22</v>
      </c>
      <c r="D78" s="12" t="s">
        <v>69</v>
      </c>
      <c r="E78" s="39">
        <v>20</v>
      </c>
      <c r="F78" s="17">
        <v>20</v>
      </c>
      <c r="G78" s="40">
        <v>11.68</v>
      </c>
      <c r="H78" s="11" t="s">
        <v>119</v>
      </c>
      <c r="I78" s="9">
        <v>4</v>
      </c>
      <c r="J78" s="55"/>
      <c r="K78" s="56"/>
      <c r="L78" s="56"/>
      <c r="M78" s="57"/>
    </row>
    <row r="79" spans="2:13" ht="25.5">
      <c r="B79" s="26"/>
      <c r="C79" s="30" t="s">
        <v>22</v>
      </c>
      <c r="D79" s="12" t="s">
        <v>69</v>
      </c>
      <c r="E79" s="39">
        <v>714</v>
      </c>
      <c r="F79" s="17"/>
      <c r="G79" s="40">
        <v>11.68</v>
      </c>
      <c r="H79" s="11" t="s">
        <v>107</v>
      </c>
      <c r="I79" s="9">
        <v>4</v>
      </c>
      <c r="J79" s="55"/>
      <c r="K79" s="56"/>
      <c r="L79" s="56"/>
      <c r="M79" s="57"/>
    </row>
    <row r="80" spans="2:13" s="13" customFormat="1" ht="15">
      <c r="B80" s="25">
        <v>16</v>
      </c>
      <c r="C80" s="29" t="s">
        <v>8</v>
      </c>
      <c r="D80" s="15" t="s">
        <v>42</v>
      </c>
      <c r="E80" s="37"/>
      <c r="F80" s="22">
        <v>3018.15</v>
      </c>
      <c r="G80" s="38">
        <v>280</v>
      </c>
      <c r="H80" s="16" t="s">
        <v>46</v>
      </c>
      <c r="I80" s="14">
        <v>3</v>
      </c>
      <c r="J80" s="58" t="s">
        <v>64</v>
      </c>
      <c r="K80" s="59"/>
      <c r="L80" s="59"/>
      <c r="M80" s="60"/>
    </row>
    <row r="81" spans="2:13" s="13" customFormat="1" ht="25.5">
      <c r="B81" s="25">
        <v>17</v>
      </c>
      <c r="C81" s="29" t="s">
        <v>129</v>
      </c>
      <c r="D81" s="15" t="s">
        <v>69</v>
      </c>
      <c r="E81" s="37">
        <f>SUM(E82:E84)</f>
        <v>385</v>
      </c>
      <c r="F81" s="22">
        <f>SUM(F82:F84)</f>
        <v>375</v>
      </c>
      <c r="G81" s="38"/>
      <c r="H81" s="16"/>
      <c r="I81" s="14"/>
      <c r="J81" s="58"/>
      <c r="K81" s="59"/>
      <c r="L81" s="59"/>
      <c r="M81" s="60"/>
    </row>
    <row r="82" spans="2:13" ht="25.5">
      <c r="B82" s="26"/>
      <c r="C82" s="30" t="s">
        <v>28</v>
      </c>
      <c r="D82" s="12" t="s">
        <v>69</v>
      </c>
      <c r="E82" s="39">
        <v>150</v>
      </c>
      <c r="F82" s="17">
        <v>150</v>
      </c>
      <c r="G82" s="40">
        <v>17</v>
      </c>
      <c r="H82" s="11" t="s">
        <v>47</v>
      </c>
      <c r="I82" s="9">
        <v>5</v>
      </c>
      <c r="J82" s="55"/>
      <c r="K82" s="56"/>
      <c r="L82" s="56"/>
      <c r="M82" s="57"/>
    </row>
    <row r="83" spans="2:13" ht="25.5">
      <c r="B83" s="26"/>
      <c r="C83" s="30" t="s">
        <v>28</v>
      </c>
      <c r="D83" s="12" t="s">
        <v>69</v>
      </c>
      <c r="E83" s="39">
        <v>160</v>
      </c>
      <c r="F83" s="17">
        <v>150</v>
      </c>
      <c r="G83" s="40">
        <v>17</v>
      </c>
      <c r="H83" s="11" t="s">
        <v>49</v>
      </c>
      <c r="I83" s="9">
        <v>5</v>
      </c>
      <c r="J83" s="55"/>
      <c r="K83" s="56"/>
      <c r="L83" s="56"/>
      <c r="M83" s="57"/>
    </row>
    <row r="84" spans="2:13" ht="25.5">
      <c r="B84" s="26"/>
      <c r="C84" s="30" t="s">
        <v>28</v>
      </c>
      <c r="D84" s="12" t="s">
        <v>69</v>
      </c>
      <c r="E84" s="39">
        <v>75</v>
      </c>
      <c r="F84" s="17">
        <v>75</v>
      </c>
      <c r="G84" s="40">
        <v>17</v>
      </c>
      <c r="H84" s="11" t="s">
        <v>130</v>
      </c>
      <c r="I84" s="9">
        <v>5</v>
      </c>
      <c r="J84" s="55"/>
      <c r="K84" s="56"/>
      <c r="L84" s="56"/>
      <c r="M84" s="57"/>
    </row>
    <row r="85" spans="2:13" s="13" customFormat="1" ht="25.5">
      <c r="B85" s="25">
        <v>18</v>
      </c>
      <c r="C85" s="29" t="s">
        <v>131</v>
      </c>
      <c r="D85" s="15" t="s">
        <v>69</v>
      </c>
      <c r="E85" s="37">
        <f>SUM(E86:E89)</f>
        <v>299</v>
      </c>
      <c r="F85" s="22">
        <f>SUM(F86:F89)</f>
        <v>116</v>
      </c>
      <c r="G85" s="38"/>
      <c r="H85" s="16"/>
      <c r="I85" s="14"/>
      <c r="J85" s="58"/>
      <c r="K85" s="59"/>
      <c r="L85" s="59"/>
      <c r="M85" s="60"/>
    </row>
    <row r="86" spans="2:13" ht="25.5">
      <c r="B86" s="26"/>
      <c r="C86" s="30" t="s">
        <v>29</v>
      </c>
      <c r="D86" s="12" t="s">
        <v>69</v>
      </c>
      <c r="E86" s="39">
        <v>183</v>
      </c>
      <c r="F86" s="17"/>
      <c r="G86" s="40">
        <v>16</v>
      </c>
      <c r="H86" s="11" t="s">
        <v>93</v>
      </c>
      <c r="I86" s="9">
        <v>3</v>
      </c>
      <c r="J86" s="55"/>
      <c r="K86" s="56"/>
      <c r="L86" s="56"/>
      <c r="M86" s="57"/>
    </row>
    <row r="87" spans="2:13" ht="25.5">
      <c r="B87" s="26"/>
      <c r="C87" s="30" t="s">
        <v>29</v>
      </c>
      <c r="D87" s="12" t="s">
        <v>69</v>
      </c>
      <c r="E87" s="39">
        <v>61</v>
      </c>
      <c r="F87" s="17">
        <v>61</v>
      </c>
      <c r="G87" s="40">
        <v>16</v>
      </c>
      <c r="H87" s="11" t="s">
        <v>43</v>
      </c>
      <c r="I87" s="9">
        <v>3</v>
      </c>
      <c r="J87" s="55"/>
      <c r="K87" s="56"/>
      <c r="L87" s="56"/>
      <c r="M87" s="57"/>
    </row>
    <row r="88" spans="2:13" ht="25.5">
      <c r="B88" s="26"/>
      <c r="C88" s="30" t="s">
        <v>29</v>
      </c>
      <c r="D88" s="12" t="s">
        <v>69</v>
      </c>
      <c r="E88" s="39">
        <v>15</v>
      </c>
      <c r="F88" s="17">
        <v>15</v>
      </c>
      <c r="G88" s="40">
        <v>16</v>
      </c>
      <c r="H88" s="11" t="s">
        <v>48</v>
      </c>
      <c r="I88" s="9">
        <v>3</v>
      </c>
      <c r="J88" s="55"/>
      <c r="K88" s="56"/>
      <c r="L88" s="56"/>
      <c r="M88" s="57"/>
    </row>
    <row r="89" spans="2:13" ht="25.5">
      <c r="B89" s="26"/>
      <c r="C89" s="30" t="s">
        <v>29</v>
      </c>
      <c r="D89" s="12" t="s">
        <v>69</v>
      </c>
      <c r="E89" s="39">
        <v>40</v>
      </c>
      <c r="F89" s="17">
        <v>40</v>
      </c>
      <c r="G89" s="40">
        <v>16</v>
      </c>
      <c r="H89" s="11" t="s">
        <v>119</v>
      </c>
      <c r="I89" s="9">
        <v>3</v>
      </c>
      <c r="J89" s="55"/>
      <c r="K89" s="56"/>
      <c r="L89" s="56"/>
      <c r="M89" s="57"/>
    </row>
    <row r="90" spans="2:13" s="13" customFormat="1" ht="15">
      <c r="B90" s="25">
        <v>19</v>
      </c>
      <c r="C90" s="29" t="s">
        <v>136</v>
      </c>
      <c r="D90" s="15" t="s">
        <v>69</v>
      </c>
      <c r="E90" s="37">
        <f>SUM(E91:E94)</f>
        <v>23555</v>
      </c>
      <c r="F90" s="22">
        <f>SUM(F91:F94)</f>
        <v>15663</v>
      </c>
      <c r="G90" s="38"/>
      <c r="H90" s="16"/>
      <c r="I90" s="14"/>
      <c r="J90" s="58" t="s">
        <v>59</v>
      </c>
      <c r="K90" s="59"/>
      <c r="L90" s="59"/>
      <c r="M90" s="60"/>
    </row>
    <row r="91" spans="2:13" ht="15">
      <c r="B91" s="26"/>
      <c r="C91" s="30" t="s">
        <v>132</v>
      </c>
      <c r="D91" s="12" t="s">
        <v>69</v>
      </c>
      <c r="E91" s="39">
        <v>5702</v>
      </c>
      <c r="F91" s="17">
        <v>2883</v>
      </c>
      <c r="G91" s="40">
        <v>12</v>
      </c>
      <c r="H91" s="11" t="s">
        <v>115</v>
      </c>
      <c r="I91" s="9">
        <v>5</v>
      </c>
      <c r="J91" s="55"/>
      <c r="K91" s="56"/>
      <c r="L91" s="56"/>
      <c r="M91" s="57"/>
    </row>
    <row r="92" spans="2:13" ht="15">
      <c r="B92" s="26"/>
      <c r="C92" s="30" t="s">
        <v>133</v>
      </c>
      <c r="D92" s="12" t="s">
        <v>69</v>
      </c>
      <c r="E92" s="39">
        <v>5053</v>
      </c>
      <c r="F92" s="17">
        <v>160</v>
      </c>
      <c r="G92" s="40">
        <v>12</v>
      </c>
      <c r="H92" s="11" t="s">
        <v>104</v>
      </c>
      <c r="I92" s="9">
        <v>5</v>
      </c>
      <c r="J92" s="55"/>
      <c r="K92" s="56"/>
      <c r="L92" s="56"/>
      <c r="M92" s="57"/>
    </row>
    <row r="93" spans="2:13" ht="15">
      <c r="B93" s="26"/>
      <c r="C93" s="30" t="s">
        <v>134</v>
      </c>
      <c r="D93" s="12" t="s">
        <v>69</v>
      </c>
      <c r="E93" s="39">
        <v>260</v>
      </c>
      <c r="F93" s="17">
        <v>80</v>
      </c>
      <c r="G93" s="40">
        <v>12</v>
      </c>
      <c r="H93" s="11" t="s">
        <v>137</v>
      </c>
      <c r="I93" s="9">
        <v>5</v>
      </c>
      <c r="J93" s="55"/>
      <c r="K93" s="56"/>
      <c r="L93" s="56"/>
      <c r="M93" s="57"/>
    </row>
    <row r="94" spans="2:13" ht="15">
      <c r="B94" s="26"/>
      <c r="C94" s="30" t="s">
        <v>135</v>
      </c>
      <c r="D94" s="12" t="s">
        <v>69</v>
      </c>
      <c r="E94" s="39">
        <v>12540</v>
      </c>
      <c r="F94" s="17">
        <v>12540</v>
      </c>
      <c r="G94" s="40">
        <v>12</v>
      </c>
      <c r="H94" s="11" t="s">
        <v>105</v>
      </c>
      <c r="I94" s="9">
        <v>5</v>
      </c>
      <c r="J94" s="55"/>
      <c r="K94" s="56"/>
      <c r="L94" s="56"/>
      <c r="M94" s="57"/>
    </row>
    <row r="95" spans="2:13" s="13" customFormat="1" ht="15">
      <c r="B95" s="25">
        <v>20</v>
      </c>
      <c r="C95" s="29" t="s">
        <v>9</v>
      </c>
      <c r="D95" s="15" t="s">
        <v>42</v>
      </c>
      <c r="E95" s="37"/>
      <c r="F95" s="22"/>
      <c r="G95" s="38">
        <v>200</v>
      </c>
      <c r="H95" s="16" t="s">
        <v>45</v>
      </c>
      <c r="I95" s="14">
        <v>5</v>
      </c>
      <c r="J95" s="58" t="s">
        <v>65</v>
      </c>
      <c r="K95" s="59"/>
      <c r="L95" s="59"/>
      <c r="M95" s="60"/>
    </row>
    <row r="96" spans="2:13" s="13" customFormat="1" ht="30.75" customHeight="1">
      <c r="B96" s="25">
        <v>21</v>
      </c>
      <c r="C96" s="29" t="s">
        <v>144</v>
      </c>
      <c r="D96" s="15" t="s">
        <v>69</v>
      </c>
      <c r="E96" s="37">
        <f>SUM(E97:E102)</f>
        <v>12405</v>
      </c>
      <c r="F96" s="22">
        <f>SUM(F97:F102)</f>
        <v>4177</v>
      </c>
      <c r="G96" s="38"/>
      <c r="H96" s="16"/>
      <c r="I96" s="14"/>
      <c r="J96" s="58" t="s">
        <v>66</v>
      </c>
      <c r="K96" s="59"/>
      <c r="L96" s="59"/>
      <c r="M96" s="60"/>
    </row>
    <row r="97" spans="2:13" ht="25.5">
      <c r="B97" s="26"/>
      <c r="C97" s="30" t="s">
        <v>138</v>
      </c>
      <c r="D97" s="12" t="s">
        <v>69</v>
      </c>
      <c r="E97" s="39">
        <v>3651</v>
      </c>
      <c r="F97" s="17">
        <v>1165</v>
      </c>
      <c r="G97" s="40">
        <v>19</v>
      </c>
      <c r="H97" s="11" t="s">
        <v>50</v>
      </c>
      <c r="I97" s="9">
        <v>3</v>
      </c>
      <c r="J97" s="55"/>
      <c r="K97" s="56"/>
      <c r="L97" s="56"/>
      <c r="M97" s="57"/>
    </row>
    <row r="98" spans="2:13" ht="25.5">
      <c r="B98" s="26"/>
      <c r="C98" s="30" t="s">
        <v>139</v>
      </c>
      <c r="D98" s="12" t="s">
        <v>69</v>
      </c>
      <c r="E98" s="39">
        <v>3143</v>
      </c>
      <c r="F98" s="17">
        <v>1584</v>
      </c>
      <c r="G98" s="40">
        <v>19</v>
      </c>
      <c r="H98" s="11" t="s">
        <v>43</v>
      </c>
      <c r="I98" s="9">
        <v>3</v>
      </c>
      <c r="J98" s="55"/>
      <c r="K98" s="56"/>
      <c r="L98" s="56"/>
      <c r="M98" s="57"/>
    </row>
    <row r="99" spans="2:13" ht="25.5">
      <c r="B99" s="26"/>
      <c r="C99" s="30" t="s">
        <v>140</v>
      </c>
      <c r="D99" s="12" t="s">
        <v>69</v>
      </c>
      <c r="E99" s="39">
        <v>2749</v>
      </c>
      <c r="F99" s="17">
        <v>1390</v>
      </c>
      <c r="G99" s="40">
        <v>19</v>
      </c>
      <c r="H99" s="11" t="s">
        <v>93</v>
      </c>
      <c r="I99" s="9">
        <v>3</v>
      </c>
      <c r="J99" s="55"/>
      <c r="K99" s="56"/>
      <c r="L99" s="56"/>
      <c r="M99" s="57"/>
    </row>
    <row r="100" spans="2:13" ht="25.5">
      <c r="B100" s="26"/>
      <c r="C100" s="30" t="s">
        <v>141</v>
      </c>
      <c r="D100" s="12" t="s">
        <v>69</v>
      </c>
      <c r="E100" s="39">
        <v>1275</v>
      </c>
      <c r="F100" s="17"/>
      <c r="G100" s="40">
        <v>19</v>
      </c>
      <c r="H100" s="11" t="s">
        <v>92</v>
      </c>
      <c r="I100" s="9">
        <v>3</v>
      </c>
      <c r="J100" s="55"/>
      <c r="K100" s="56"/>
      <c r="L100" s="56"/>
      <c r="M100" s="57"/>
    </row>
    <row r="101" spans="2:13" ht="25.5">
      <c r="B101" s="26"/>
      <c r="C101" s="30" t="s">
        <v>142</v>
      </c>
      <c r="D101" s="12" t="s">
        <v>69</v>
      </c>
      <c r="E101" s="39">
        <v>1576</v>
      </c>
      <c r="F101" s="17">
        <v>38</v>
      </c>
      <c r="G101" s="40">
        <v>19</v>
      </c>
      <c r="H101" s="11" t="s">
        <v>108</v>
      </c>
      <c r="I101" s="9">
        <v>3</v>
      </c>
      <c r="J101" s="55"/>
      <c r="K101" s="56"/>
      <c r="L101" s="56"/>
      <c r="M101" s="57"/>
    </row>
    <row r="102" spans="2:13" ht="25.5">
      <c r="B102" s="26"/>
      <c r="C102" s="30" t="s">
        <v>143</v>
      </c>
      <c r="D102" s="12" t="s">
        <v>69</v>
      </c>
      <c r="E102" s="39">
        <v>11</v>
      </c>
      <c r="F102" s="17"/>
      <c r="G102" s="40">
        <v>19</v>
      </c>
      <c r="H102" s="11" t="s">
        <v>102</v>
      </c>
      <c r="I102" s="9">
        <v>3</v>
      </c>
      <c r="J102" s="55"/>
      <c r="K102" s="56"/>
      <c r="L102" s="56"/>
      <c r="M102" s="57"/>
    </row>
    <row r="103" spans="2:13" s="13" customFormat="1" ht="15">
      <c r="B103" s="25">
        <v>22</v>
      </c>
      <c r="C103" s="29" t="s">
        <v>10</v>
      </c>
      <c r="D103" s="15" t="s">
        <v>69</v>
      </c>
      <c r="E103" s="37"/>
      <c r="F103" s="22">
        <v>495</v>
      </c>
      <c r="G103" s="38">
        <v>70</v>
      </c>
      <c r="H103" s="16" t="s">
        <v>51</v>
      </c>
      <c r="I103" s="14">
        <v>3</v>
      </c>
      <c r="J103" s="58"/>
      <c r="K103" s="59"/>
      <c r="L103" s="59"/>
      <c r="M103" s="60"/>
    </row>
    <row r="104" spans="2:13" s="13" customFormat="1" ht="30">
      <c r="B104" s="25">
        <v>23</v>
      </c>
      <c r="C104" s="29" t="s">
        <v>11</v>
      </c>
      <c r="D104" s="15" t="s">
        <v>42</v>
      </c>
      <c r="E104" s="37"/>
      <c r="F104" s="22"/>
      <c r="G104" s="38">
        <v>9</v>
      </c>
      <c r="H104" s="16" t="s">
        <v>44</v>
      </c>
      <c r="I104" s="14">
        <v>5</v>
      </c>
      <c r="J104" s="58"/>
      <c r="K104" s="59"/>
      <c r="L104" s="59"/>
      <c r="M104" s="60"/>
    </row>
    <row r="105" spans="2:13" s="13" customFormat="1" ht="29.25" customHeight="1">
      <c r="B105" s="25">
        <v>24</v>
      </c>
      <c r="C105" s="29" t="s">
        <v>145</v>
      </c>
      <c r="D105" s="15" t="s">
        <v>69</v>
      </c>
      <c r="E105" s="37">
        <f>E106+E107+E108+E109+E110+E111</f>
        <v>8674</v>
      </c>
      <c r="F105" s="37">
        <f>F106+F107+F108+F109+F110+F111</f>
        <v>6060</v>
      </c>
      <c r="G105" s="38"/>
      <c r="H105" s="16"/>
      <c r="I105" s="14"/>
      <c r="J105" s="58" t="s">
        <v>61</v>
      </c>
      <c r="K105" s="59"/>
      <c r="L105" s="59"/>
      <c r="M105" s="60"/>
    </row>
    <row r="106" spans="2:13" ht="29.25" customHeight="1">
      <c r="B106" s="26"/>
      <c r="C106" s="30" t="s">
        <v>30</v>
      </c>
      <c r="D106" s="12" t="s">
        <v>69</v>
      </c>
      <c r="E106" s="39">
        <v>2159</v>
      </c>
      <c r="F106" s="17">
        <v>1275</v>
      </c>
      <c r="G106" s="40">
        <v>20</v>
      </c>
      <c r="H106" s="11" t="s">
        <v>47</v>
      </c>
      <c r="I106" s="9">
        <v>5</v>
      </c>
      <c r="J106" s="55"/>
      <c r="K106" s="56"/>
      <c r="L106" s="56"/>
      <c r="M106" s="57"/>
    </row>
    <row r="107" spans="2:13" ht="29.25" customHeight="1">
      <c r="B107" s="26"/>
      <c r="C107" s="30" t="s">
        <v>30</v>
      </c>
      <c r="D107" s="12" t="s">
        <v>69</v>
      </c>
      <c r="E107" s="39">
        <v>301</v>
      </c>
      <c r="F107" s="17"/>
      <c r="G107" s="40">
        <v>20</v>
      </c>
      <c r="H107" s="11" t="s">
        <v>121</v>
      </c>
      <c r="I107" s="9">
        <v>5</v>
      </c>
      <c r="J107" s="55"/>
      <c r="K107" s="56"/>
      <c r="L107" s="56"/>
      <c r="M107" s="57"/>
    </row>
    <row r="108" spans="2:13" ht="29.25" customHeight="1">
      <c r="B108" s="26"/>
      <c r="C108" s="30" t="s">
        <v>30</v>
      </c>
      <c r="D108" s="12" t="s">
        <v>69</v>
      </c>
      <c r="E108" s="39">
        <v>1429</v>
      </c>
      <c r="F108" s="17"/>
      <c r="G108" s="40">
        <v>20</v>
      </c>
      <c r="H108" s="11" t="s">
        <v>146</v>
      </c>
      <c r="I108" s="9">
        <v>5</v>
      </c>
      <c r="J108" s="55"/>
      <c r="K108" s="56"/>
      <c r="L108" s="56"/>
      <c r="M108" s="57"/>
    </row>
    <row r="109" spans="2:13" ht="29.25" customHeight="1">
      <c r="B109" s="26"/>
      <c r="C109" s="30" t="s">
        <v>30</v>
      </c>
      <c r="D109" s="12" t="s">
        <v>69</v>
      </c>
      <c r="E109" s="39">
        <v>117</v>
      </c>
      <c r="F109" s="17">
        <v>117</v>
      </c>
      <c r="G109" s="40">
        <v>20</v>
      </c>
      <c r="H109" s="11" t="s">
        <v>114</v>
      </c>
      <c r="I109" s="9">
        <v>5</v>
      </c>
      <c r="J109" s="55"/>
      <c r="K109" s="56"/>
      <c r="L109" s="56"/>
      <c r="M109" s="57"/>
    </row>
    <row r="110" spans="2:13" ht="29.25" customHeight="1">
      <c r="B110" s="26"/>
      <c r="C110" s="30" t="s">
        <v>30</v>
      </c>
      <c r="D110" s="12" t="s">
        <v>69</v>
      </c>
      <c r="E110" s="39">
        <v>4614</v>
      </c>
      <c r="F110" s="17">
        <v>4614</v>
      </c>
      <c r="G110" s="40">
        <v>20</v>
      </c>
      <c r="H110" s="11" t="s">
        <v>147</v>
      </c>
      <c r="I110" s="9">
        <v>5</v>
      </c>
      <c r="J110" s="55"/>
      <c r="K110" s="56"/>
      <c r="L110" s="56"/>
      <c r="M110" s="57"/>
    </row>
    <row r="111" spans="2:13" ht="29.25" customHeight="1">
      <c r="B111" s="26"/>
      <c r="C111" s="30" t="s">
        <v>30</v>
      </c>
      <c r="D111" s="12" t="s">
        <v>69</v>
      </c>
      <c r="E111" s="39">
        <v>54</v>
      </c>
      <c r="F111" s="17">
        <v>54</v>
      </c>
      <c r="G111" s="40">
        <v>20</v>
      </c>
      <c r="H111" s="11" t="s">
        <v>137</v>
      </c>
      <c r="I111" s="9">
        <v>5</v>
      </c>
      <c r="J111" s="55"/>
      <c r="K111" s="56"/>
      <c r="L111" s="56"/>
      <c r="M111" s="57"/>
    </row>
    <row r="112" spans="2:13" s="13" customFormat="1" ht="25.5">
      <c r="B112" s="25">
        <v>25</v>
      </c>
      <c r="C112" s="29" t="s">
        <v>148</v>
      </c>
      <c r="D112" s="15" t="s">
        <v>69</v>
      </c>
      <c r="E112" s="37">
        <f>SUM(E113:E116)</f>
        <v>164</v>
      </c>
      <c r="F112" s="22">
        <f>SUM(F113:F116)</f>
        <v>55</v>
      </c>
      <c r="G112" s="38"/>
      <c r="H112" s="16"/>
      <c r="I112" s="14"/>
      <c r="J112" s="58"/>
      <c r="K112" s="59"/>
      <c r="L112" s="59"/>
      <c r="M112" s="60"/>
    </row>
    <row r="113" spans="2:13" ht="25.5">
      <c r="B113" s="26"/>
      <c r="C113" s="30" t="s">
        <v>12</v>
      </c>
      <c r="D113" s="12" t="s">
        <v>69</v>
      </c>
      <c r="E113" s="39">
        <v>53</v>
      </c>
      <c r="F113" s="17"/>
      <c r="G113" s="40">
        <v>36</v>
      </c>
      <c r="H113" s="11" t="s">
        <v>93</v>
      </c>
      <c r="I113" s="9">
        <v>2</v>
      </c>
      <c r="J113" s="55"/>
      <c r="K113" s="56"/>
      <c r="L113" s="56"/>
      <c r="M113" s="57"/>
    </row>
    <row r="114" spans="2:13" ht="25.5">
      <c r="B114" s="26"/>
      <c r="C114" s="30" t="s">
        <v>12</v>
      </c>
      <c r="D114" s="12" t="s">
        <v>69</v>
      </c>
      <c r="E114" s="39">
        <v>42</v>
      </c>
      <c r="F114" s="17">
        <v>42</v>
      </c>
      <c r="G114" s="40">
        <v>36</v>
      </c>
      <c r="H114" s="11" t="s">
        <v>48</v>
      </c>
      <c r="I114" s="9">
        <v>2</v>
      </c>
      <c r="J114" s="55"/>
      <c r="K114" s="56"/>
      <c r="L114" s="56"/>
      <c r="M114" s="57"/>
    </row>
    <row r="115" spans="2:13" ht="25.5">
      <c r="B115" s="26"/>
      <c r="C115" s="30" t="s">
        <v>12</v>
      </c>
      <c r="D115" s="12" t="s">
        <v>69</v>
      </c>
      <c r="E115" s="39">
        <v>33</v>
      </c>
      <c r="F115" s="17"/>
      <c r="G115" s="40">
        <v>36</v>
      </c>
      <c r="H115" s="11" t="s">
        <v>50</v>
      </c>
      <c r="I115" s="9">
        <v>2</v>
      </c>
      <c r="J115" s="55"/>
      <c r="K115" s="56"/>
      <c r="L115" s="56"/>
      <c r="M115" s="57"/>
    </row>
    <row r="116" spans="2:13" ht="25.5">
      <c r="B116" s="26"/>
      <c r="C116" s="30" t="s">
        <v>12</v>
      </c>
      <c r="D116" s="12" t="s">
        <v>69</v>
      </c>
      <c r="E116" s="39">
        <v>36</v>
      </c>
      <c r="F116" s="17">
        <v>13</v>
      </c>
      <c r="G116" s="40">
        <v>36</v>
      </c>
      <c r="H116" s="11" t="s">
        <v>43</v>
      </c>
      <c r="I116" s="9">
        <v>2</v>
      </c>
      <c r="J116" s="55"/>
      <c r="K116" s="56"/>
      <c r="L116" s="56"/>
      <c r="M116" s="57"/>
    </row>
    <row r="117" spans="2:13" s="13" customFormat="1" ht="15">
      <c r="B117" s="25">
        <v>26</v>
      </c>
      <c r="C117" s="29" t="s">
        <v>23</v>
      </c>
      <c r="D117" s="15" t="s">
        <v>42</v>
      </c>
      <c r="E117" s="37"/>
      <c r="F117" s="22">
        <v>0.75</v>
      </c>
      <c r="G117" s="38">
        <v>3000</v>
      </c>
      <c r="H117" s="16" t="s">
        <v>46</v>
      </c>
      <c r="I117" s="14">
        <v>3</v>
      </c>
      <c r="J117" s="58" t="s">
        <v>62</v>
      </c>
      <c r="K117" s="59"/>
      <c r="L117" s="59"/>
      <c r="M117" s="60"/>
    </row>
    <row r="118" spans="2:13" s="13" customFormat="1" ht="25.5">
      <c r="B118" s="25">
        <v>27</v>
      </c>
      <c r="C118" s="29" t="s">
        <v>31</v>
      </c>
      <c r="D118" s="15" t="s">
        <v>69</v>
      </c>
      <c r="E118" s="37">
        <f>SUM(E119:E125)</f>
        <v>71454</v>
      </c>
      <c r="F118" s="22">
        <f>SUM(F119:F125)</f>
        <v>20809</v>
      </c>
      <c r="G118" s="38"/>
      <c r="H118" s="16"/>
      <c r="I118" s="14"/>
      <c r="J118" s="58" t="s">
        <v>37</v>
      </c>
      <c r="K118" s="59"/>
      <c r="L118" s="59"/>
      <c r="M118" s="60"/>
    </row>
    <row r="119" spans="2:13" ht="25.5">
      <c r="B119" s="26"/>
      <c r="C119" s="30" t="s">
        <v>31</v>
      </c>
      <c r="D119" s="12" t="s">
        <v>69</v>
      </c>
      <c r="E119" s="39">
        <v>50496</v>
      </c>
      <c r="F119" s="17">
        <v>16911</v>
      </c>
      <c r="G119" s="40">
        <v>11</v>
      </c>
      <c r="H119" s="11" t="s">
        <v>43</v>
      </c>
      <c r="I119" s="9">
        <v>3</v>
      </c>
      <c r="J119" s="55"/>
      <c r="K119" s="56"/>
      <c r="L119" s="56"/>
      <c r="M119" s="57"/>
    </row>
    <row r="120" spans="2:13" ht="25.5">
      <c r="B120" s="26"/>
      <c r="C120" s="30" t="s">
        <v>31</v>
      </c>
      <c r="D120" s="12" t="s">
        <v>69</v>
      </c>
      <c r="E120" s="39">
        <v>4106</v>
      </c>
      <c r="F120" s="17">
        <v>3230</v>
      </c>
      <c r="G120" s="40">
        <v>11</v>
      </c>
      <c r="H120" s="11" t="s">
        <v>48</v>
      </c>
      <c r="I120" s="9">
        <v>3</v>
      </c>
      <c r="J120" s="55"/>
      <c r="K120" s="56"/>
      <c r="L120" s="56"/>
      <c r="M120" s="57"/>
    </row>
    <row r="121" spans="2:13" ht="25.5">
      <c r="B121" s="26"/>
      <c r="C121" s="30" t="s">
        <v>31</v>
      </c>
      <c r="D121" s="12" t="s">
        <v>69</v>
      </c>
      <c r="E121" s="39">
        <v>3570</v>
      </c>
      <c r="F121" s="17"/>
      <c r="G121" s="40">
        <v>11</v>
      </c>
      <c r="H121" s="11" t="s">
        <v>93</v>
      </c>
      <c r="I121" s="9">
        <v>3</v>
      </c>
      <c r="J121" s="55"/>
      <c r="K121" s="56"/>
      <c r="L121" s="56"/>
      <c r="M121" s="57"/>
    </row>
    <row r="122" spans="2:13" ht="25.5">
      <c r="B122" s="26"/>
      <c r="C122" s="30" t="s">
        <v>31</v>
      </c>
      <c r="D122" s="12" t="s">
        <v>69</v>
      </c>
      <c r="E122" s="39">
        <v>5284</v>
      </c>
      <c r="F122" s="17">
        <v>668</v>
      </c>
      <c r="G122" s="40">
        <v>11</v>
      </c>
      <c r="H122" s="11" t="s">
        <v>149</v>
      </c>
      <c r="I122" s="9">
        <v>3</v>
      </c>
      <c r="J122" s="55"/>
      <c r="K122" s="56"/>
      <c r="L122" s="56"/>
      <c r="M122" s="57"/>
    </row>
    <row r="123" spans="2:13" ht="25.5">
      <c r="B123" s="26"/>
      <c r="C123" s="30" t="s">
        <v>31</v>
      </c>
      <c r="D123" s="12" t="s">
        <v>69</v>
      </c>
      <c r="E123" s="39">
        <v>7367</v>
      </c>
      <c r="F123" s="17"/>
      <c r="G123" s="40">
        <v>11</v>
      </c>
      <c r="H123" s="11" t="s">
        <v>107</v>
      </c>
      <c r="I123" s="9">
        <v>3</v>
      </c>
      <c r="J123" s="55"/>
      <c r="K123" s="56"/>
      <c r="L123" s="56"/>
      <c r="M123" s="57"/>
    </row>
    <row r="124" spans="2:13" ht="25.5">
      <c r="B124" s="26"/>
      <c r="C124" s="30" t="s">
        <v>31</v>
      </c>
      <c r="D124" s="12" t="s">
        <v>69</v>
      </c>
      <c r="E124" s="39">
        <v>147</v>
      </c>
      <c r="F124" s="17"/>
      <c r="G124" s="40">
        <v>11</v>
      </c>
      <c r="H124" s="11" t="s">
        <v>108</v>
      </c>
      <c r="I124" s="9">
        <v>3</v>
      </c>
      <c r="J124" s="55"/>
      <c r="K124" s="56"/>
      <c r="L124" s="56"/>
      <c r="M124" s="57"/>
    </row>
    <row r="125" spans="2:13" ht="25.5">
      <c r="B125" s="26"/>
      <c r="C125" s="30" t="s">
        <v>31</v>
      </c>
      <c r="D125" s="12" t="s">
        <v>69</v>
      </c>
      <c r="E125" s="39">
        <v>484</v>
      </c>
      <c r="F125" s="17"/>
      <c r="G125" s="40">
        <v>11</v>
      </c>
      <c r="H125" s="11" t="s">
        <v>50</v>
      </c>
      <c r="I125" s="9">
        <v>3</v>
      </c>
      <c r="J125" s="55"/>
      <c r="K125" s="56"/>
      <c r="L125" s="56"/>
      <c r="M125" s="57"/>
    </row>
    <row r="126" spans="2:13" s="13" customFormat="1" ht="15">
      <c r="B126" s="25">
        <v>28</v>
      </c>
      <c r="C126" s="29" t="s">
        <v>150</v>
      </c>
      <c r="D126" s="15" t="s">
        <v>69</v>
      </c>
      <c r="E126" s="37">
        <f>SUM(E127:E130)</f>
        <v>732</v>
      </c>
      <c r="F126" s="37">
        <f>SUM(F127:F130)</f>
        <v>250</v>
      </c>
      <c r="G126" s="38"/>
      <c r="H126" s="16"/>
      <c r="I126" s="14"/>
      <c r="J126" s="58"/>
      <c r="K126" s="59"/>
      <c r="L126" s="59"/>
      <c r="M126" s="60"/>
    </row>
    <row r="127" spans="2:13" ht="15">
      <c r="B127" s="26"/>
      <c r="C127" s="30" t="s">
        <v>13</v>
      </c>
      <c r="D127" s="12" t="s">
        <v>69</v>
      </c>
      <c r="E127" s="39">
        <v>445</v>
      </c>
      <c r="F127" s="17"/>
      <c r="G127" s="40">
        <v>1.8</v>
      </c>
      <c r="H127" s="11" t="s">
        <v>125</v>
      </c>
      <c r="I127" s="9">
        <v>5</v>
      </c>
      <c r="J127" s="55"/>
      <c r="K127" s="56"/>
      <c r="L127" s="56"/>
      <c r="M127" s="57"/>
    </row>
    <row r="128" spans="2:13" ht="15">
      <c r="B128" s="26"/>
      <c r="C128" s="30" t="s">
        <v>13</v>
      </c>
      <c r="D128" s="12" t="s">
        <v>69</v>
      </c>
      <c r="E128" s="39">
        <v>37</v>
      </c>
      <c r="F128" s="17"/>
      <c r="G128" s="40">
        <v>1.8</v>
      </c>
      <c r="H128" s="11" t="s">
        <v>151</v>
      </c>
      <c r="I128" s="9">
        <v>5</v>
      </c>
      <c r="J128" s="55"/>
      <c r="K128" s="56"/>
      <c r="L128" s="56"/>
      <c r="M128" s="57"/>
    </row>
    <row r="129" spans="2:13" ht="15">
      <c r="B129" s="26"/>
      <c r="C129" s="30" t="s">
        <v>13</v>
      </c>
      <c r="D129" s="12" t="s">
        <v>69</v>
      </c>
      <c r="E129" s="39">
        <v>225</v>
      </c>
      <c r="F129" s="17">
        <v>225</v>
      </c>
      <c r="G129" s="40">
        <v>1.8</v>
      </c>
      <c r="H129" s="11" t="s">
        <v>146</v>
      </c>
      <c r="I129" s="9">
        <v>5</v>
      </c>
      <c r="J129" s="55"/>
      <c r="K129" s="56"/>
      <c r="L129" s="56"/>
      <c r="M129" s="57"/>
    </row>
    <row r="130" spans="2:13" ht="15">
      <c r="B130" s="26"/>
      <c r="C130" s="30" t="s">
        <v>13</v>
      </c>
      <c r="D130" s="12" t="s">
        <v>69</v>
      </c>
      <c r="E130" s="39">
        <v>25</v>
      </c>
      <c r="F130" s="17">
        <v>25</v>
      </c>
      <c r="G130" s="40">
        <v>1.8</v>
      </c>
      <c r="H130" s="11" t="s">
        <v>49</v>
      </c>
      <c r="I130" s="9">
        <v>5</v>
      </c>
      <c r="J130" s="55"/>
      <c r="K130" s="56"/>
      <c r="L130" s="56"/>
      <c r="M130" s="57"/>
    </row>
    <row r="131" spans="2:13" s="13" customFormat="1" ht="25.5">
      <c r="B131" s="25">
        <v>29</v>
      </c>
      <c r="C131" s="29" t="s">
        <v>152</v>
      </c>
      <c r="D131" s="15" t="s">
        <v>72</v>
      </c>
      <c r="E131" s="37">
        <f>SUM(E132:E140)</f>
        <v>65687</v>
      </c>
      <c r="F131" s="22">
        <f>SUM(F132:F140)</f>
        <v>10859</v>
      </c>
      <c r="G131" s="38"/>
      <c r="H131" s="16"/>
      <c r="I131" s="14"/>
      <c r="J131" s="58"/>
      <c r="K131" s="59"/>
      <c r="L131" s="59"/>
      <c r="M131" s="60"/>
    </row>
    <row r="132" spans="2:13" ht="25.5">
      <c r="B132" s="26"/>
      <c r="C132" s="30" t="s">
        <v>14</v>
      </c>
      <c r="D132" s="12" t="s">
        <v>72</v>
      </c>
      <c r="E132" s="39">
        <v>17511</v>
      </c>
      <c r="F132" s="17">
        <v>9760</v>
      </c>
      <c r="G132" s="40">
        <v>61</v>
      </c>
      <c r="H132" s="11" t="s">
        <v>100</v>
      </c>
      <c r="I132" s="9">
        <v>5</v>
      </c>
      <c r="J132" s="55"/>
      <c r="K132" s="56"/>
      <c r="L132" s="56"/>
      <c r="M132" s="57"/>
    </row>
    <row r="133" spans="2:13" ht="25.5">
      <c r="B133" s="26"/>
      <c r="C133" s="30" t="s">
        <v>14</v>
      </c>
      <c r="D133" s="12" t="s">
        <v>72</v>
      </c>
      <c r="E133" s="39">
        <v>1069</v>
      </c>
      <c r="F133" s="17">
        <v>1069</v>
      </c>
      <c r="G133" s="40">
        <v>61</v>
      </c>
      <c r="H133" s="11" t="s">
        <v>47</v>
      </c>
      <c r="I133" s="9">
        <v>5</v>
      </c>
      <c r="J133" s="55"/>
      <c r="K133" s="56"/>
      <c r="L133" s="56"/>
      <c r="M133" s="57"/>
    </row>
    <row r="134" spans="2:13" ht="25.5">
      <c r="B134" s="26"/>
      <c r="C134" s="30" t="s">
        <v>14</v>
      </c>
      <c r="D134" s="12" t="s">
        <v>72</v>
      </c>
      <c r="E134" s="39">
        <v>6857</v>
      </c>
      <c r="F134" s="17"/>
      <c r="G134" s="40">
        <v>61</v>
      </c>
      <c r="H134" s="11" t="s">
        <v>149</v>
      </c>
      <c r="I134" s="9">
        <v>5</v>
      </c>
      <c r="J134" s="55"/>
      <c r="K134" s="56"/>
      <c r="L134" s="56"/>
      <c r="M134" s="57"/>
    </row>
    <row r="135" spans="2:13" ht="25.5">
      <c r="B135" s="26"/>
      <c r="C135" s="30" t="s">
        <v>14</v>
      </c>
      <c r="D135" s="12" t="s">
        <v>72</v>
      </c>
      <c r="E135" s="39">
        <v>15617</v>
      </c>
      <c r="F135" s="17"/>
      <c r="G135" s="40">
        <v>61</v>
      </c>
      <c r="H135" s="11" t="s">
        <v>104</v>
      </c>
      <c r="I135" s="9">
        <v>5</v>
      </c>
      <c r="J135" s="55"/>
      <c r="K135" s="56"/>
      <c r="L135" s="56"/>
      <c r="M135" s="57"/>
    </row>
    <row r="136" spans="2:13" ht="25.5">
      <c r="B136" s="26"/>
      <c r="C136" s="30" t="s">
        <v>14</v>
      </c>
      <c r="D136" s="12" t="s">
        <v>72</v>
      </c>
      <c r="E136" s="39">
        <v>9800</v>
      </c>
      <c r="F136" s="17"/>
      <c r="G136" s="40">
        <v>61</v>
      </c>
      <c r="H136" s="11" t="s">
        <v>95</v>
      </c>
      <c r="I136" s="9">
        <v>5</v>
      </c>
      <c r="J136" s="55"/>
      <c r="K136" s="56"/>
      <c r="L136" s="56"/>
      <c r="M136" s="57"/>
    </row>
    <row r="137" spans="2:13" ht="25.5">
      <c r="B137" s="26"/>
      <c r="C137" s="30" t="s">
        <v>14</v>
      </c>
      <c r="D137" s="12" t="s">
        <v>72</v>
      </c>
      <c r="E137" s="39">
        <v>1315</v>
      </c>
      <c r="F137" s="17"/>
      <c r="G137" s="40">
        <v>61</v>
      </c>
      <c r="H137" s="11" t="s">
        <v>147</v>
      </c>
      <c r="I137" s="9">
        <v>5</v>
      </c>
      <c r="J137" s="55"/>
      <c r="K137" s="56"/>
      <c r="L137" s="56"/>
      <c r="M137" s="57"/>
    </row>
    <row r="138" spans="2:13" ht="25.5">
      <c r="B138" s="26"/>
      <c r="C138" s="30" t="s">
        <v>14</v>
      </c>
      <c r="D138" s="12" t="s">
        <v>72</v>
      </c>
      <c r="E138" s="39">
        <v>10980</v>
      </c>
      <c r="F138" s="17"/>
      <c r="G138" s="40">
        <v>61</v>
      </c>
      <c r="H138" s="11" t="s">
        <v>125</v>
      </c>
      <c r="I138" s="9">
        <v>5</v>
      </c>
      <c r="J138" s="55"/>
      <c r="K138" s="56"/>
      <c r="L138" s="56"/>
      <c r="M138" s="57"/>
    </row>
    <row r="139" spans="2:13" ht="25.5">
      <c r="B139" s="26"/>
      <c r="C139" s="30" t="s">
        <v>14</v>
      </c>
      <c r="D139" s="12" t="s">
        <v>72</v>
      </c>
      <c r="E139" s="39">
        <v>2508</v>
      </c>
      <c r="F139" s="17"/>
      <c r="G139" s="40">
        <v>61</v>
      </c>
      <c r="H139" s="11" t="s">
        <v>117</v>
      </c>
      <c r="I139" s="9">
        <v>5</v>
      </c>
      <c r="J139" s="55"/>
      <c r="K139" s="56"/>
      <c r="L139" s="56"/>
      <c r="M139" s="57"/>
    </row>
    <row r="140" spans="2:13" ht="25.5">
      <c r="B140" s="26"/>
      <c r="C140" s="30" t="s">
        <v>14</v>
      </c>
      <c r="D140" s="12" t="s">
        <v>72</v>
      </c>
      <c r="E140" s="39">
        <v>30</v>
      </c>
      <c r="F140" s="17">
        <v>30</v>
      </c>
      <c r="G140" s="40">
        <v>61</v>
      </c>
      <c r="H140" s="11" t="s">
        <v>137</v>
      </c>
      <c r="I140" s="9">
        <v>5</v>
      </c>
      <c r="J140" s="55"/>
      <c r="K140" s="56"/>
      <c r="L140" s="56"/>
      <c r="M140" s="57"/>
    </row>
    <row r="141" spans="2:13" s="13" customFormat="1" ht="30" customHeight="1">
      <c r="B141" s="25">
        <v>30</v>
      </c>
      <c r="C141" s="29" t="s">
        <v>32</v>
      </c>
      <c r="D141" s="15" t="s">
        <v>69</v>
      </c>
      <c r="E141" s="37">
        <v>4030</v>
      </c>
      <c r="F141" s="22"/>
      <c r="G141" s="38">
        <v>10</v>
      </c>
      <c r="H141" s="16" t="s">
        <v>52</v>
      </c>
      <c r="I141" s="14">
        <v>4</v>
      </c>
      <c r="J141" s="58" t="s">
        <v>61</v>
      </c>
      <c r="K141" s="59"/>
      <c r="L141" s="59"/>
      <c r="M141" s="60"/>
    </row>
    <row r="142" spans="2:13" s="13" customFormat="1" ht="25.5">
      <c r="B142" s="25">
        <v>31</v>
      </c>
      <c r="C142" s="29" t="s">
        <v>153</v>
      </c>
      <c r="D142" s="15" t="s">
        <v>72</v>
      </c>
      <c r="E142" s="37">
        <f>SUM(E143:E150)</f>
        <v>50634</v>
      </c>
      <c r="F142" s="22">
        <f>SUM(F143:F150)</f>
        <v>6449</v>
      </c>
      <c r="G142" s="38"/>
      <c r="H142" s="16"/>
      <c r="I142" s="14"/>
      <c r="J142" s="58" t="s">
        <v>63</v>
      </c>
      <c r="K142" s="59"/>
      <c r="L142" s="59"/>
      <c r="M142" s="60"/>
    </row>
    <row r="143" spans="2:13" ht="25.5">
      <c r="B143" s="26"/>
      <c r="C143" s="30" t="s">
        <v>15</v>
      </c>
      <c r="D143" s="12" t="s">
        <v>72</v>
      </c>
      <c r="E143" s="39">
        <v>7060</v>
      </c>
      <c r="F143" s="17"/>
      <c r="G143" s="40">
        <v>87</v>
      </c>
      <c r="H143" s="11" t="s">
        <v>119</v>
      </c>
      <c r="I143" s="9">
        <v>4</v>
      </c>
      <c r="J143" s="46"/>
      <c r="K143" s="20"/>
      <c r="L143" s="20"/>
      <c r="M143" s="21"/>
    </row>
    <row r="144" spans="2:13" ht="25.5">
      <c r="B144" s="26"/>
      <c r="C144" s="30" t="s">
        <v>15</v>
      </c>
      <c r="D144" s="12" t="s">
        <v>72</v>
      </c>
      <c r="E144" s="39">
        <v>18156</v>
      </c>
      <c r="F144" s="17">
        <v>2296</v>
      </c>
      <c r="G144" s="40">
        <v>87</v>
      </c>
      <c r="H144" s="11" t="s">
        <v>47</v>
      </c>
      <c r="I144" s="9">
        <v>4</v>
      </c>
      <c r="J144" s="46"/>
      <c r="K144" s="20"/>
      <c r="L144" s="20"/>
      <c r="M144" s="21"/>
    </row>
    <row r="145" spans="2:13" ht="25.5">
      <c r="B145" s="26"/>
      <c r="C145" s="30" t="s">
        <v>15</v>
      </c>
      <c r="D145" s="12" t="s">
        <v>72</v>
      </c>
      <c r="E145" s="39">
        <v>3883</v>
      </c>
      <c r="F145" s="17"/>
      <c r="G145" s="40">
        <v>87</v>
      </c>
      <c r="H145" s="11" t="s">
        <v>105</v>
      </c>
      <c r="I145" s="9">
        <v>4</v>
      </c>
      <c r="J145" s="46"/>
      <c r="K145" s="20"/>
      <c r="L145" s="20"/>
      <c r="M145" s="21"/>
    </row>
    <row r="146" spans="2:13" ht="25.5">
      <c r="B146" s="26"/>
      <c r="C146" s="30" t="s">
        <v>15</v>
      </c>
      <c r="D146" s="12" t="s">
        <v>72</v>
      </c>
      <c r="E146" s="39">
        <v>15302</v>
      </c>
      <c r="F146" s="17"/>
      <c r="G146" s="40">
        <v>87</v>
      </c>
      <c r="H146" s="11" t="s">
        <v>149</v>
      </c>
      <c r="I146" s="9">
        <v>4</v>
      </c>
      <c r="J146" s="46"/>
      <c r="K146" s="20"/>
      <c r="L146" s="20"/>
      <c r="M146" s="21"/>
    </row>
    <row r="147" spans="2:13" ht="25.5">
      <c r="B147" s="26"/>
      <c r="C147" s="30" t="s">
        <v>15</v>
      </c>
      <c r="D147" s="12" t="s">
        <v>72</v>
      </c>
      <c r="E147" s="39">
        <v>15</v>
      </c>
      <c r="F147" s="17"/>
      <c r="G147" s="40">
        <v>87</v>
      </c>
      <c r="H147" s="11" t="s">
        <v>107</v>
      </c>
      <c r="I147" s="9">
        <v>4</v>
      </c>
      <c r="J147" s="46"/>
      <c r="K147" s="20"/>
      <c r="L147" s="20"/>
      <c r="M147" s="21"/>
    </row>
    <row r="148" spans="2:13" ht="25.5">
      <c r="B148" s="26"/>
      <c r="C148" s="30" t="s">
        <v>15</v>
      </c>
      <c r="D148" s="12" t="s">
        <v>72</v>
      </c>
      <c r="E148" s="39">
        <v>4192</v>
      </c>
      <c r="F148" s="17">
        <v>4153</v>
      </c>
      <c r="G148" s="40">
        <v>87</v>
      </c>
      <c r="H148" s="11" t="s">
        <v>147</v>
      </c>
      <c r="I148" s="9">
        <v>4</v>
      </c>
      <c r="J148" s="46"/>
      <c r="K148" s="20"/>
      <c r="L148" s="20"/>
      <c r="M148" s="21"/>
    </row>
    <row r="149" spans="2:13" ht="25.5">
      <c r="B149" s="26"/>
      <c r="C149" s="30" t="s">
        <v>15</v>
      </c>
      <c r="D149" s="12" t="s">
        <v>72</v>
      </c>
      <c r="E149" s="39">
        <v>1940</v>
      </c>
      <c r="F149" s="17"/>
      <c r="G149" s="40">
        <v>87</v>
      </c>
      <c r="H149" s="11" t="s">
        <v>122</v>
      </c>
      <c r="I149" s="9">
        <v>4</v>
      </c>
      <c r="J149" s="46"/>
      <c r="K149" s="20"/>
      <c r="L149" s="20"/>
      <c r="M149" s="21"/>
    </row>
    <row r="150" spans="2:13" ht="25.5">
      <c r="B150" s="26"/>
      <c r="C150" s="30" t="s">
        <v>15</v>
      </c>
      <c r="D150" s="12" t="s">
        <v>72</v>
      </c>
      <c r="E150" s="39">
        <v>86</v>
      </c>
      <c r="F150" s="17"/>
      <c r="G150" s="40">
        <v>87</v>
      </c>
      <c r="H150" s="11" t="s">
        <v>43</v>
      </c>
      <c r="I150" s="9">
        <v>4</v>
      </c>
      <c r="J150" s="46"/>
      <c r="K150" s="20"/>
      <c r="L150" s="20"/>
      <c r="M150" s="21"/>
    </row>
    <row r="151" spans="2:13" s="13" customFormat="1" ht="30">
      <c r="B151" s="25">
        <v>32</v>
      </c>
      <c r="C151" s="29" t="s">
        <v>33</v>
      </c>
      <c r="D151" s="15" t="s">
        <v>42</v>
      </c>
      <c r="E151" s="37"/>
      <c r="F151" s="22">
        <v>21494.5</v>
      </c>
      <c r="G151" s="38">
        <v>71</v>
      </c>
      <c r="H151" s="16" t="s">
        <v>53</v>
      </c>
      <c r="I151" s="14">
        <v>5</v>
      </c>
      <c r="J151" s="47"/>
      <c r="K151" s="18"/>
      <c r="L151" s="18"/>
      <c r="M151" s="19"/>
    </row>
    <row r="152" spans="2:13" s="13" customFormat="1" ht="15">
      <c r="B152" s="25">
        <v>33</v>
      </c>
      <c r="C152" s="29" t="s">
        <v>154</v>
      </c>
      <c r="D152" s="15" t="s">
        <v>69</v>
      </c>
      <c r="E152" s="37">
        <f>SUM(E153:E158)</f>
        <v>24787</v>
      </c>
      <c r="F152" s="22">
        <f>SUM(F153:F158)</f>
        <v>7435</v>
      </c>
      <c r="G152" s="38"/>
      <c r="H152" s="16"/>
      <c r="I152" s="14"/>
      <c r="J152" s="58"/>
      <c r="K152" s="59"/>
      <c r="L152" s="59"/>
      <c r="M152" s="60"/>
    </row>
    <row r="153" spans="2:13" ht="15">
      <c r="B153" s="26"/>
      <c r="C153" s="30" t="s">
        <v>16</v>
      </c>
      <c r="D153" s="12" t="s">
        <v>69</v>
      </c>
      <c r="E153" s="39">
        <v>12735</v>
      </c>
      <c r="F153" s="17"/>
      <c r="G153" s="40">
        <v>8</v>
      </c>
      <c r="H153" s="11" t="s">
        <v>125</v>
      </c>
      <c r="I153" s="9">
        <v>5</v>
      </c>
      <c r="J153" s="55"/>
      <c r="K153" s="56"/>
      <c r="L153" s="56"/>
      <c r="M153" s="57"/>
    </row>
    <row r="154" spans="2:13" ht="15">
      <c r="B154" s="26"/>
      <c r="C154" s="30" t="s">
        <v>16</v>
      </c>
      <c r="D154" s="12" t="s">
        <v>69</v>
      </c>
      <c r="E154" s="39">
        <v>9383</v>
      </c>
      <c r="F154" s="17">
        <v>6910</v>
      </c>
      <c r="G154" s="40">
        <v>8</v>
      </c>
      <c r="H154" s="11" t="s">
        <v>47</v>
      </c>
      <c r="I154" s="9">
        <v>5</v>
      </c>
      <c r="J154" s="55"/>
      <c r="K154" s="56"/>
      <c r="L154" s="56"/>
      <c r="M154" s="57"/>
    </row>
    <row r="155" spans="2:13" ht="15">
      <c r="B155" s="26"/>
      <c r="C155" s="30" t="s">
        <v>16</v>
      </c>
      <c r="D155" s="12" t="s">
        <v>69</v>
      </c>
      <c r="E155" s="39">
        <v>280</v>
      </c>
      <c r="F155" s="17">
        <v>280</v>
      </c>
      <c r="G155" s="40">
        <v>8</v>
      </c>
      <c r="H155" s="11" t="s">
        <v>99</v>
      </c>
      <c r="I155" s="9">
        <v>5</v>
      </c>
      <c r="J155" s="55"/>
      <c r="K155" s="56"/>
      <c r="L155" s="56"/>
      <c r="M155" s="57"/>
    </row>
    <row r="156" spans="2:13" ht="15">
      <c r="B156" s="26"/>
      <c r="C156" s="30" t="s">
        <v>16</v>
      </c>
      <c r="D156" s="12" t="s">
        <v>69</v>
      </c>
      <c r="E156" s="39">
        <v>70</v>
      </c>
      <c r="F156" s="17">
        <v>70</v>
      </c>
      <c r="G156" s="40">
        <v>8</v>
      </c>
      <c r="H156" s="11" t="s">
        <v>49</v>
      </c>
      <c r="I156" s="9">
        <v>5</v>
      </c>
      <c r="J156" s="55"/>
      <c r="K156" s="56"/>
      <c r="L156" s="56"/>
      <c r="M156" s="57"/>
    </row>
    <row r="157" spans="2:13" ht="15">
      <c r="B157" s="26"/>
      <c r="C157" s="30" t="s">
        <v>16</v>
      </c>
      <c r="D157" s="12" t="s">
        <v>69</v>
      </c>
      <c r="E157" s="39">
        <v>2144</v>
      </c>
      <c r="F157" s="17"/>
      <c r="G157" s="40">
        <v>8</v>
      </c>
      <c r="H157" s="11" t="s">
        <v>94</v>
      </c>
      <c r="I157" s="9">
        <v>5</v>
      </c>
      <c r="J157" s="55"/>
      <c r="K157" s="56"/>
      <c r="L157" s="56"/>
      <c r="M157" s="57"/>
    </row>
    <row r="158" spans="2:13" ht="15">
      <c r="B158" s="26"/>
      <c r="C158" s="30" t="s">
        <v>16</v>
      </c>
      <c r="D158" s="12" t="s">
        <v>69</v>
      </c>
      <c r="E158" s="39">
        <v>175</v>
      </c>
      <c r="F158" s="17">
        <v>175</v>
      </c>
      <c r="G158" s="40">
        <v>8</v>
      </c>
      <c r="H158" s="11" t="s">
        <v>146</v>
      </c>
      <c r="I158" s="9">
        <v>5</v>
      </c>
      <c r="J158" s="55"/>
      <c r="K158" s="56"/>
      <c r="L158" s="56"/>
      <c r="M158" s="57"/>
    </row>
    <row r="159" spans="2:13" s="13" customFormat="1" ht="25.5">
      <c r="B159" s="25">
        <v>34</v>
      </c>
      <c r="C159" s="29" t="s">
        <v>158</v>
      </c>
      <c r="D159" s="15" t="s">
        <v>69</v>
      </c>
      <c r="E159" s="37">
        <f>SUM(E160:E166)</f>
        <v>5591</v>
      </c>
      <c r="F159" s="22">
        <f>SUM(F160:F166)</f>
        <v>2488</v>
      </c>
      <c r="G159" s="38"/>
      <c r="H159" s="16"/>
      <c r="I159" s="14"/>
      <c r="J159" s="58" t="s">
        <v>41</v>
      </c>
      <c r="K159" s="59"/>
      <c r="L159" s="59"/>
      <c r="M159" s="60"/>
    </row>
    <row r="160" spans="2:13" ht="25.5">
      <c r="B160" s="26"/>
      <c r="C160" s="30" t="s">
        <v>34</v>
      </c>
      <c r="D160" s="12" t="s">
        <v>69</v>
      </c>
      <c r="E160" s="39">
        <v>990</v>
      </c>
      <c r="F160" s="17">
        <v>185</v>
      </c>
      <c r="G160" s="40">
        <v>75</v>
      </c>
      <c r="H160" s="11" t="s">
        <v>43</v>
      </c>
      <c r="I160" s="9">
        <v>3</v>
      </c>
      <c r="J160" s="55"/>
      <c r="K160" s="56"/>
      <c r="L160" s="56"/>
      <c r="M160" s="57"/>
    </row>
    <row r="161" spans="2:13" ht="25.5">
      <c r="B161" s="26"/>
      <c r="C161" s="30" t="s">
        <v>34</v>
      </c>
      <c r="D161" s="12" t="s">
        <v>69</v>
      </c>
      <c r="E161" s="39">
        <v>1087</v>
      </c>
      <c r="F161" s="17">
        <v>1493</v>
      </c>
      <c r="G161" s="40">
        <v>75</v>
      </c>
      <c r="H161" s="11" t="s">
        <v>93</v>
      </c>
      <c r="I161" s="9">
        <v>3</v>
      </c>
      <c r="J161" s="55"/>
      <c r="K161" s="56"/>
      <c r="L161" s="56"/>
      <c r="M161" s="57"/>
    </row>
    <row r="162" spans="2:13" ht="25.5">
      <c r="B162" s="26"/>
      <c r="C162" s="30" t="s">
        <v>34</v>
      </c>
      <c r="D162" s="12" t="s">
        <v>69</v>
      </c>
      <c r="E162" s="39">
        <v>869</v>
      </c>
      <c r="F162" s="17">
        <v>810</v>
      </c>
      <c r="G162" s="40">
        <v>75</v>
      </c>
      <c r="H162" s="11" t="s">
        <v>50</v>
      </c>
      <c r="I162" s="9">
        <v>3</v>
      </c>
      <c r="J162" s="55"/>
      <c r="K162" s="56"/>
      <c r="L162" s="56"/>
      <c r="M162" s="57"/>
    </row>
    <row r="163" spans="2:13" ht="25.5">
      <c r="B163" s="26"/>
      <c r="C163" s="30" t="s">
        <v>34</v>
      </c>
      <c r="D163" s="12" t="s">
        <v>69</v>
      </c>
      <c r="E163" s="39">
        <v>737</v>
      </c>
      <c r="F163" s="17"/>
      <c r="G163" s="40">
        <v>75</v>
      </c>
      <c r="H163" s="11" t="s">
        <v>48</v>
      </c>
      <c r="I163" s="9">
        <v>3</v>
      </c>
      <c r="J163" s="55"/>
      <c r="K163" s="56"/>
      <c r="L163" s="56"/>
      <c r="M163" s="57"/>
    </row>
    <row r="164" spans="2:13" ht="25.5">
      <c r="B164" s="26"/>
      <c r="C164" s="30" t="s">
        <v>34</v>
      </c>
      <c r="D164" s="12" t="s">
        <v>69</v>
      </c>
      <c r="E164" s="39">
        <v>640</v>
      </c>
      <c r="F164" s="17"/>
      <c r="G164" s="40">
        <v>75</v>
      </c>
      <c r="H164" s="11" t="s">
        <v>108</v>
      </c>
      <c r="I164" s="9">
        <v>3</v>
      </c>
      <c r="J164" s="55"/>
      <c r="K164" s="56"/>
      <c r="L164" s="56"/>
      <c r="M164" s="57"/>
    </row>
    <row r="165" spans="2:13" ht="25.5">
      <c r="B165" s="26"/>
      <c r="C165" s="30" t="s">
        <v>34</v>
      </c>
      <c r="D165" s="12" t="s">
        <v>69</v>
      </c>
      <c r="E165" s="39">
        <v>1101</v>
      </c>
      <c r="F165" s="17"/>
      <c r="G165" s="40">
        <v>75</v>
      </c>
      <c r="H165" s="11" t="s">
        <v>157</v>
      </c>
      <c r="I165" s="9">
        <v>3</v>
      </c>
      <c r="J165" s="55"/>
      <c r="K165" s="56"/>
      <c r="L165" s="56"/>
      <c r="M165" s="57"/>
    </row>
    <row r="166" spans="2:13" ht="25.5">
      <c r="B166" s="26"/>
      <c r="C166" s="30" t="s">
        <v>34</v>
      </c>
      <c r="D166" s="12" t="s">
        <v>69</v>
      </c>
      <c r="E166" s="39">
        <v>167</v>
      </c>
      <c r="F166" s="17"/>
      <c r="G166" s="40">
        <v>75</v>
      </c>
      <c r="H166" s="11" t="s">
        <v>92</v>
      </c>
      <c r="I166" s="9">
        <v>3</v>
      </c>
      <c r="J166" s="55"/>
      <c r="K166" s="56"/>
      <c r="L166" s="56"/>
      <c r="M166" s="57"/>
    </row>
    <row r="167" spans="2:13" s="13" customFormat="1" ht="25.5">
      <c r="B167" s="25">
        <v>35</v>
      </c>
      <c r="C167" s="29" t="s">
        <v>159</v>
      </c>
      <c r="D167" s="15" t="s">
        <v>69</v>
      </c>
      <c r="E167" s="37">
        <f>SUM(E168:E171)</f>
        <v>263</v>
      </c>
      <c r="F167" s="22">
        <f>SUM(F168:F171)</f>
        <v>115</v>
      </c>
      <c r="G167" s="38"/>
      <c r="H167" s="16"/>
      <c r="I167" s="14"/>
      <c r="J167" s="58"/>
      <c r="K167" s="59"/>
      <c r="L167" s="59"/>
      <c r="M167" s="60"/>
    </row>
    <row r="168" spans="2:13" ht="15">
      <c r="B168" s="26"/>
      <c r="C168" s="30" t="s">
        <v>17</v>
      </c>
      <c r="D168" s="12" t="s">
        <v>69</v>
      </c>
      <c r="E168" s="39">
        <v>166</v>
      </c>
      <c r="F168" s="17">
        <v>28</v>
      </c>
      <c r="G168" s="40">
        <v>3</v>
      </c>
      <c r="H168" s="11" t="s">
        <v>93</v>
      </c>
      <c r="I168" s="9">
        <v>4</v>
      </c>
      <c r="J168" s="55"/>
      <c r="K168" s="56"/>
      <c r="L168" s="56"/>
      <c r="M168" s="57"/>
    </row>
    <row r="169" spans="2:13" ht="15">
      <c r="B169" s="26"/>
      <c r="C169" s="30" t="s">
        <v>17</v>
      </c>
      <c r="D169" s="12" t="s">
        <v>69</v>
      </c>
      <c r="E169" s="39">
        <v>60</v>
      </c>
      <c r="F169" s="17">
        <v>60</v>
      </c>
      <c r="G169" s="40">
        <v>3</v>
      </c>
      <c r="H169" s="11" t="s">
        <v>43</v>
      </c>
      <c r="I169" s="9">
        <v>4</v>
      </c>
      <c r="J169" s="55"/>
      <c r="K169" s="56"/>
      <c r="L169" s="56"/>
      <c r="M169" s="57"/>
    </row>
    <row r="170" spans="2:13" ht="15">
      <c r="B170" s="26"/>
      <c r="C170" s="30" t="s">
        <v>17</v>
      </c>
      <c r="D170" s="12" t="s">
        <v>69</v>
      </c>
      <c r="E170" s="39">
        <v>10</v>
      </c>
      <c r="F170" s="17"/>
      <c r="G170" s="40">
        <v>3</v>
      </c>
      <c r="H170" s="11" t="s">
        <v>50</v>
      </c>
      <c r="I170" s="9">
        <v>4</v>
      </c>
      <c r="J170" s="55"/>
      <c r="K170" s="56"/>
      <c r="L170" s="56"/>
      <c r="M170" s="57"/>
    </row>
    <row r="171" spans="2:13" ht="15">
      <c r="B171" s="26"/>
      <c r="C171" s="30" t="s">
        <v>17</v>
      </c>
      <c r="D171" s="12" t="s">
        <v>69</v>
      </c>
      <c r="E171" s="39">
        <v>27</v>
      </c>
      <c r="F171" s="17">
        <v>27</v>
      </c>
      <c r="G171" s="40">
        <v>3</v>
      </c>
      <c r="H171" s="11" t="s">
        <v>48</v>
      </c>
      <c r="I171" s="9">
        <v>4</v>
      </c>
      <c r="J171" s="55"/>
      <c r="K171" s="56"/>
      <c r="L171" s="56"/>
      <c r="M171" s="57"/>
    </row>
    <row r="172" spans="2:13" s="13" customFormat="1" ht="15">
      <c r="B172" s="25">
        <v>36</v>
      </c>
      <c r="C172" s="29" t="s">
        <v>160</v>
      </c>
      <c r="D172" s="15" t="s">
        <v>69</v>
      </c>
      <c r="E172" s="37">
        <f>SUM(E173:E176)</f>
        <v>852</v>
      </c>
      <c r="F172" s="22">
        <f>SUM(F173:F176)</f>
        <v>789</v>
      </c>
      <c r="G172" s="38"/>
      <c r="H172" s="16"/>
      <c r="I172" s="14"/>
      <c r="J172" s="58" t="s">
        <v>60</v>
      </c>
      <c r="K172" s="59"/>
      <c r="L172" s="59"/>
      <c r="M172" s="60"/>
    </row>
    <row r="173" spans="2:13" ht="15">
      <c r="B173" s="26"/>
      <c r="C173" s="30" t="s">
        <v>18</v>
      </c>
      <c r="D173" s="12" t="s">
        <v>69</v>
      </c>
      <c r="E173" s="39">
        <v>313</v>
      </c>
      <c r="F173" s="17">
        <v>313</v>
      </c>
      <c r="G173" s="40">
        <v>9</v>
      </c>
      <c r="H173" s="11" t="s">
        <v>157</v>
      </c>
      <c r="I173" s="9">
        <v>5</v>
      </c>
      <c r="J173" s="55"/>
      <c r="K173" s="56"/>
      <c r="L173" s="56"/>
      <c r="M173" s="57"/>
    </row>
    <row r="174" spans="2:13" ht="15">
      <c r="B174" s="26"/>
      <c r="C174" s="30" t="s">
        <v>18</v>
      </c>
      <c r="D174" s="12" t="s">
        <v>69</v>
      </c>
      <c r="E174" s="39">
        <v>346</v>
      </c>
      <c r="F174" s="17">
        <v>346</v>
      </c>
      <c r="G174" s="40">
        <v>9</v>
      </c>
      <c r="H174" s="11" t="s">
        <v>92</v>
      </c>
      <c r="I174" s="9">
        <v>5</v>
      </c>
      <c r="J174" s="55"/>
      <c r="K174" s="56"/>
      <c r="L174" s="56"/>
      <c r="M174" s="57"/>
    </row>
    <row r="175" spans="2:13" ht="15">
      <c r="B175" s="26"/>
      <c r="C175" s="30" t="s">
        <v>18</v>
      </c>
      <c r="D175" s="12" t="s">
        <v>69</v>
      </c>
      <c r="E175" s="39">
        <v>63</v>
      </c>
      <c r="F175" s="17"/>
      <c r="G175" s="40">
        <v>9</v>
      </c>
      <c r="H175" s="11" t="s">
        <v>50</v>
      </c>
      <c r="I175" s="9">
        <v>5</v>
      </c>
      <c r="J175" s="55"/>
      <c r="K175" s="56"/>
      <c r="L175" s="56"/>
      <c r="M175" s="57"/>
    </row>
    <row r="176" spans="2:13" ht="15">
      <c r="B176" s="26"/>
      <c r="C176" s="30" t="s">
        <v>18</v>
      </c>
      <c r="D176" s="12" t="s">
        <v>69</v>
      </c>
      <c r="E176" s="39">
        <v>130</v>
      </c>
      <c r="F176" s="17">
        <v>130</v>
      </c>
      <c r="G176" s="40">
        <v>9</v>
      </c>
      <c r="H176" s="11" t="s">
        <v>48</v>
      </c>
      <c r="I176" s="9">
        <v>5</v>
      </c>
      <c r="J176" s="55"/>
      <c r="K176" s="56"/>
      <c r="L176" s="56"/>
      <c r="M176" s="57"/>
    </row>
    <row r="177" spans="2:13" s="13" customFormat="1" ht="25.5">
      <c r="B177" s="25">
        <v>37</v>
      </c>
      <c r="C177" s="29" t="s">
        <v>161</v>
      </c>
      <c r="D177" s="15" t="s">
        <v>69</v>
      </c>
      <c r="E177" s="37">
        <f>SUM(E178:E183)</f>
        <v>56321</v>
      </c>
      <c r="F177" s="37">
        <f>SUM(F178:F183)</f>
        <v>19301</v>
      </c>
      <c r="G177" s="38"/>
      <c r="H177" s="16"/>
      <c r="I177" s="14"/>
      <c r="J177" s="58" t="s">
        <v>68</v>
      </c>
      <c r="K177" s="59"/>
      <c r="L177" s="59"/>
      <c r="M177" s="60"/>
    </row>
    <row r="178" spans="2:13" ht="25.5">
      <c r="B178" s="26"/>
      <c r="C178" s="30" t="s">
        <v>19</v>
      </c>
      <c r="D178" s="12" t="s">
        <v>69</v>
      </c>
      <c r="E178" s="39">
        <v>24045</v>
      </c>
      <c r="F178" s="17">
        <v>13585</v>
      </c>
      <c r="G178" s="40">
        <v>15</v>
      </c>
      <c r="H178" s="11" t="s">
        <v>43</v>
      </c>
      <c r="I178" s="9">
        <v>2</v>
      </c>
      <c r="J178" s="55"/>
      <c r="K178" s="56"/>
      <c r="L178" s="56"/>
      <c r="M178" s="57"/>
    </row>
    <row r="179" spans="2:13" ht="25.5">
      <c r="B179" s="26"/>
      <c r="C179" s="30" t="s">
        <v>19</v>
      </c>
      <c r="D179" s="12" t="s">
        <v>69</v>
      </c>
      <c r="E179" s="39">
        <v>6522</v>
      </c>
      <c r="F179" s="17"/>
      <c r="G179" s="40">
        <v>15</v>
      </c>
      <c r="H179" s="11" t="s">
        <v>92</v>
      </c>
      <c r="I179" s="9">
        <v>2</v>
      </c>
      <c r="J179" s="55"/>
      <c r="K179" s="56"/>
      <c r="L179" s="56"/>
      <c r="M179" s="57"/>
    </row>
    <row r="180" spans="2:13" ht="25.5">
      <c r="B180" s="26"/>
      <c r="C180" s="30" t="s">
        <v>19</v>
      </c>
      <c r="D180" s="12" t="s">
        <v>69</v>
      </c>
      <c r="E180" s="39">
        <v>6758</v>
      </c>
      <c r="F180" s="17"/>
      <c r="G180" s="40">
        <v>15</v>
      </c>
      <c r="H180" s="11" t="s">
        <v>48</v>
      </c>
      <c r="I180" s="9">
        <v>2</v>
      </c>
      <c r="J180" s="55"/>
      <c r="K180" s="56"/>
      <c r="L180" s="56"/>
      <c r="M180" s="57"/>
    </row>
    <row r="181" spans="2:13" ht="25.5">
      <c r="B181" s="26"/>
      <c r="C181" s="30" t="s">
        <v>19</v>
      </c>
      <c r="D181" s="12" t="s">
        <v>69</v>
      </c>
      <c r="E181" s="39">
        <v>9190</v>
      </c>
      <c r="F181" s="17"/>
      <c r="G181" s="40">
        <v>15</v>
      </c>
      <c r="H181" s="11" t="s">
        <v>157</v>
      </c>
      <c r="I181" s="9">
        <v>2</v>
      </c>
      <c r="J181" s="55"/>
      <c r="K181" s="56"/>
      <c r="L181" s="56"/>
      <c r="M181" s="57"/>
    </row>
    <row r="182" spans="2:13" ht="25.5">
      <c r="B182" s="26"/>
      <c r="C182" s="30" t="s">
        <v>19</v>
      </c>
      <c r="D182" s="12" t="s">
        <v>69</v>
      </c>
      <c r="E182" s="39">
        <v>4090</v>
      </c>
      <c r="F182" s="17"/>
      <c r="G182" s="40">
        <v>15</v>
      </c>
      <c r="H182" s="11" t="s">
        <v>108</v>
      </c>
      <c r="I182" s="9">
        <v>2</v>
      </c>
      <c r="J182" s="55"/>
      <c r="K182" s="56"/>
      <c r="L182" s="56"/>
      <c r="M182" s="57"/>
    </row>
    <row r="183" spans="2:13" ht="25.5">
      <c r="B183" s="26"/>
      <c r="C183" s="30" t="s">
        <v>19</v>
      </c>
      <c r="D183" s="12" t="s">
        <v>69</v>
      </c>
      <c r="E183" s="39">
        <v>5716</v>
      </c>
      <c r="F183" s="17">
        <v>5716</v>
      </c>
      <c r="G183" s="40">
        <v>15</v>
      </c>
      <c r="H183" s="11" t="s">
        <v>50</v>
      </c>
      <c r="I183" s="9">
        <v>2</v>
      </c>
      <c r="J183" s="55"/>
      <c r="K183" s="56"/>
      <c r="L183" s="56"/>
      <c r="M183" s="57"/>
    </row>
    <row r="184" spans="2:13" s="13" customFormat="1" ht="45">
      <c r="B184" s="25">
        <v>38</v>
      </c>
      <c r="C184" s="29" t="s">
        <v>20</v>
      </c>
      <c r="D184" s="15" t="s">
        <v>69</v>
      </c>
      <c r="E184" s="37">
        <v>31</v>
      </c>
      <c r="F184" s="22">
        <v>13</v>
      </c>
      <c r="G184" s="38">
        <v>5</v>
      </c>
      <c r="H184" s="16" t="s">
        <v>54</v>
      </c>
      <c r="I184" s="14">
        <v>5</v>
      </c>
      <c r="J184" s="58"/>
      <c r="K184" s="59"/>
      <c r="L184" s="59"/>
      <c r="M184" s="60"/>
    </row>
    <row r="185" spans="2:13" s="13" customFormat="1" ht="25.5">
      <c r="B185" s="25">
        <v>39</v>
      </c>
      <c r="C185" s="29" t="s">
        <v>35</v>
      </c>
      <c r="D185" s="15" t="s">
        <v>69</v>
      </c>
      <c r="E185" s="37">
        <f>SUM(E186:E194)</f>
        <v>9140</v>
      </c>
      <c r="F185" s="22">
        <f>SUM(F186:F194)</f>
        <v>2301</v>
      </c>
      <c r="G185" s="38"/>
      <c r="H185" s="16"/>
      <c r="I185" s="14"/>
      <c r="J185" s="58"/>
      <c r="K185" s="59"/>
      <c r="L185" s="59"/>
      <c r="M185" s="60"/>
    </row>
    <row r="186" spans="2:13" ht="25.5">
      <c r="B186" s="26"/>
      <c r="C186" s="30" t="s">
        <v>162</v>
      </c>
      <c r="D186" s="12" t="s">
        <v>69</v>
      </c>
      <c r="E186" s="39">
        <v>1058</v>
      </c>
      <c r="F186" s="17"/>
      <c r="G186" s="40">
        <v>20</v>
      </c>
      <c r="H186" s="11" t="s">
        <v>92</v>
      </c>
      <c r="I186" s="9">
        <v>3</v>
      </c>
      <c r="J186" s="55"/>
      <c r="K186" s="56"/>
      <c r="L186" s="56"/>
      <c r="M186" s="57"/>
    </row>
    <row r="187" spans="2:13" ht="25.5">
      <c r="B187" s="26"/>
      <c r="C187" s="30" t="s">
        <v>163</v>
      </c>
      <c r="D187" s="12" t="s">
        <v>69</v>
      </c>
      <c r="E187" s="39">
        <v>3789</v>
      </c>
      <c r="F187" s="17">
        <v>1095</v>
      </c>
      <c r="G187" s="40">
        <v>20</v>
      </c>
      <c r="H187" s="11" t="s">
        <v>43</v>
      </c>
      <c r="I187" s="9">
        <v>3</v>
      </c>
      <c r="J187" s="55"/>
      <c r="K187" s="56"/>
      <c r="L187" s="56"/>
      <c r="M187" s="57"/>
    </row>
    <row r="188" spans="2:13" ht="25.5">
      <c r="B188" s="26"/>
      <c r="C188" s="30" t="s">
        <v>164</v>
      </c>
      <c r="D188" s="12" t="s">
        <v>69</v>
      </c>
      <c r="E188" s="39">
        <v>1088</v>
      </c>
      <c r="F188" s="17"/>
      <c r="G188" s="40">
        <v>20</v>
      </c>
      <c r="H188" s="11" t="s">
        <v>149</v>
      </c>
      <c r="I188" s="9">
        <v>3</v>
      </c>
      <c r="J188" s="55"/>
      <c r="K188" s="56"/>
      <c r="L188" s="56"/>
      <c r="M188" s="57"/>
    </row>
    <row r="189" spans="2:13" ht="25.5">
      <c r="B189" s="26"/>
      <c r="C189" s="30" t="s">
        <v>165</v>
      </c>
      <c r="D189" s="12" t="s">
        <v>69</v>
      </c>
      <c r="E189" s="39">
        <v>1098</v>
      </c>
      <c r="F189" s="17">
        <v>12</v>
      </c>
      <c r="G189" s="40">
        <v>20</v>
      </c>
      <c r="H189" s="11" t="s">
        <v>108</v>
      </c>
      <c r="I189" s="9">
        <v>3</v>
      </c>
      <c r="J189" s="55"/>
      <c r="K189" s="56"/>
      <c r="L189" s="56"/>
      <c r="M189" s="57"/>
    </row>
    <row r="190" spans="2:13" ht="25.5">
      <c r="B190" s="26"/>
      <c r="C190" s="30" t="s">
        <v>166</v>
      </c>
      <c r="D190" s="12" t="s">
        <v>69</v>
      </c>
      <c r="E190" s="39">
        <v>567</v>
      </c>
      <c r="F190" s="17"/>
      <c r="G190" s="40">
        <v>20</v>
      </c>
      <c r="H190" s="11" t="s">
        <v>50</v>
      </c>
      <c r="I190" s="9">
        <v>3</v>
      </c>
      <c r="J190" s="55"/>
      <c r="K190" s="56"/>
      <c r="L190" s="56"/>
      <c r="M190" s="57"/>
    </row>
    <row r="191" spans="2:13" ht="25.5">
      <c r="B191" s="26"/>
      <c r="C191" s="30" t="s">
        <v>167</v>
      </c>
      <c r="D191" s="12" t="s">
        <v>69</v>
      </c>
      <c r="E191" s="39">
        <v>7</v>
      </c>
      <c r="F191" s="17"/>
      <c r="G191" s="40">
        <v>20</v>
      </c>
      <c r="H191" s="11" t="s">
        <v>93</v>
      </c>
      <c r="I191" s="9">
        <v>3</v>
      </c>
      <c r="J191" s="55"/>
      <c r="K191" s="56"/>
      <c r="L191" s="56"/>
      <c r="M191" s="57"/>
    </row>
    <row r="192" spans="2:13" ht="25.5">
      <c r="B192" s="26"/>
      <c r="C192" s="30" t="s">
        <v>168</v>
      </c>
      <c r="D192" s="12" t="s">
        <v>69</v>
      </c>
      <c r="E192" s="39">
        <v>1026</v>
      </c>
      <c r="F192" s="17">
        <v>687</v>
      </c>
      <c r="G192" s="40">
        <v>20</v>
      </c>
      <c r="H192" s="11" t="s">
        <v>157</v>
      </c>
      <c r="I192" s="9">
        <v>3</v>
      </c>
      <c r="J192" s="55"/>
      <c r="K192" s="56"/>
      <c r="L192" s="56"/>
      <c r="M192" s="57"/>
    </row>
    <row r="193" spans="2:13" ht="25.5">
      <c r="B193" s="26"/>
      <c r="C193" s="30" t="s">
        <v>169</v>
      </c>
      <c r="D193" s="12" t="s">
        <v>69</v>
      </c>
      <c r="E193" s="39">
        <v>6</v>
      </c>
      <c r="F193" s="17">
        <v>6</v>
      </c>
      <c r="G193" s="40">
        <v>20</v>
      </c>
      <c r="H193" s="11" t="s">
        <v>107</v>
      </c>
      <c r="I193" s="9">
        <v>3</v>
      </c>
      <c r="J193" s="55"/>
      <c r="K193" s="56"/>
      <c r="L193" s="56"/>
      <c r="M193" s="57"/>
    </row>
    <row r="194" spans="2:13" ht="26.25" thickBot="1">
      <c r="B194" s="27"/>
      <c r="C194" s="32" t="s">
        <v>170</v>
      </c>
      <c r="D194" s="33" t="s">
        <v>69</v>
      </c>
      <c r="E194" s="42">
        <v>501</v>
      </c>
      <c r="F194" s="43">
        <v>501</v>
      </c>
      <c r="G194" s="44">
        <v>20</v>
      </c>
      <c r="H194" s="52" t="s">
        <v>48</v>
      </c>
      <c r="I194" s="53">
        <v>3</v>
      </c>
      <c r="J194" s="87"/>
      <c r="K194" s="88"/>
      <c r="L194" s="88"/>
      <c r="M194" s="89"/>
    </row>
    <row r="195" spans="2:13" ht="15.75">
      <c r="B195" s="64" t="s">
        <v>87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</sheetData>
  <sheetProtection/>
  <mergeCells count="200">
    <mergeCell ref="J189:M189"/>
    <mergeCell ref="J190:M190"/>
    <mergeCell ref="J191:M191"/>
    <mergeCell ref="J192:M192"/>
    <mergeCell ref="J193:M193"/>
    <mergeCell ref="J194:M194"/>
    <mergeCell ref="J182:M182"/>
    <mergeCell ref="J183:M183"/>
    <mergeCell ref="J186:M186"/>
    <mergeCell ref="J187:M187"/>
    <mergeCell ref="J188:M188"/>
    <mergeCell ref="J184:M184"/>
    <mergeCell ref="J185:M185"/>
    <mergeCell ref="J175:M175"/>
    <mergeCell ref="J176:M176"/>
    <mergeCell ref="J178:M178"/>
    <mergeCell ref="J179:M179"/>
    <mergeCell ref="J180:M180"/>
    <mergeCell ref="J181:M181"/>
    <mergeCell ref="J177:M177"/>
    <mergeCell ref="J169:M169"/>
    <mergeCell ref="J170:M170"/>
    <mergeCell ref="J171:M171"/>
    <mergeCell ref="J173:M173"/>
    <mergeCell ref="J174:M174"/>
    <mergeCell ref="J172:M172"/>
    <mergeCell ref="J162:M162"/>
    <mergeCell ref="J163:M163"/>
    <mergeCell ref="J164:M164"/>
    <mergeCell ref="J165:M165"/>
    <mergeCell ref="J166:M166"/>
    <mergeCell ref="J168:M168"/>
    <mergeCell ref="J141:M141"/>
    <mergeCell ref="J142:M142"/>
    <mergeCell ref="J126:M126"/>
    <mergeCell ref="J167:M167"/>
    <mergeCell ref="J160:M160"/>
    <mergeCell ref="J159:M159"/>
    <mergeCell ref="J132:M132"/>
    <mergeCell ref="J133:M133"/>
    <mergeCell ref="J161:M161"/>
    <mergeCell ref="B12:B13"/>
    <mergeCell ref="J40:M40"/>
    <mergeCell ref="J44:M44"/>
    <mergeCell ref="J48:M48"/>
    <mergeCell ref="J54:M54"/>
    <mergeCell ref="J104:M104"/>
    <mergeCell ref="J93:M93"/>
    <mergeCell ref="J85:M85"/>
    <mergeCell ref="J86:M86"/>
    <mergeCell ref="J87:M87"/>
    <mergeCell ref="H12:H13"/>
    <mergeCell ref="J64:M64"/>
    <mergeCell ref="J65:M65"/>
    <mergeCell ref="J66:M66"/>
    <mergeCell ref="J69:M69"/>
    <mergeCell ref="J90:M90"/>
    <mergeCell ref="J88:M88"/>
    <mergeCell ref="J89:M89"/>
    <mergeCell ref="I12:I13"/>
    <mergeCell ref="J12:M13"/>
    <mergeCell ref="E12:E13"/>
    <mergeCell ref="J17:M17"/>
    <mergeCell ref="J18:M18"/>
    <mergeCell ref="B10:M10"/>
    <mergeCell ref="G12:G13"/>
    <mergeCell ref="C12:C13"/>
    <mergeCell ref="D12:D13"/>
    <mergeCell ref="J14:M14"/>
    <mergeCell ref="B1:M1"/>
    <mergeCell ref="K11:M11"/>
    <mergeCell ref="I2:M2"/>
    <mergeCell ref="I3:M3"/>
    <mergeCell ref="I4:M4"/>
    <mergeCell ref="I5:M5"/>
    <mergeCell ref="I6:M6"/>
    <mergeCell ref="I7:M7"/>
    <mergeCell ref="B11:G11"/>
    <mergeCell ref="B2:C2"/>
    <mergeCell ref="B195:M195"/>
    <mergeCell ref="B3:C3"/>
    <mergeCell ref="B4:C4"/>
    <mergeCell ref="B5:C5"/>
    <mergeCell ref="B6:C6"/>
    <mergeCell ref="B7:C7"/>
    <mergeCell ref="B9:M9"/>
    <mergeCell ref="J19:M19"/>
    <mergeCell ref="J20:M20"/>
    <mergeCell ref="J15:M15"/>
    <mergeCell ref="J23:M23"/>
    <mergeCell ref="J25:M25"/>
    <mergeCell ref="J26:M26"/>
    <mergeCell ref="J28:M28"/>
    <mergeCell ref="J24:M24"/>
    <mergeCell ref="J27:M27"/>
    <mergeCell ref="J16:M16"/>
    <mergeCell ref="J22:M22"/>
    <mergeCell ref="J29:M29"/>
    <mergeCell ref="J30:M30"/>
    <mergeCell ref="J31:M31"/>
    <mergeCell ref="J33:M33"/>
    <mergeCell ref="J34:M34"/>
    <mergeCell ref="J35:M35"/>
    <mergeCell ref="J32:M32"/>
    <mergeCell ref="J36:M36"/>
    <mergeCell ref="J37:M37"/>
    <mergeCell ref="J38:M38"/>
    <mergeCell ref="J39:M39"/>
    <mergeCell ref="J41:M41"/>
    <mergeCell ref="J42:M42"/>
    <mergeCell ref="J43:M43"/>
    <mergeCell ref="J45:M45"/>
    <mergeCell ref="J46:M46"/>
    <mergeCell ref="J47:M47"/>
    <mergeCell ref="J49:M49"/>
    <mergeCell ref="J50:M50"/>
    <mergeCell ref="J51:M51"/>
    <mergeCell ref="J52:M52"/>
    <mergeCell ref="J53:M53"/>
    <mergeCell ref="J55:M55"/>
    <mergeCell ref="J56:M56"/>
    <mergeCell ref="J58:M58"/>
    <mergeCell ref="J57:M57"/>
    <mergeCell ref="J59:M59"/>
    <mergeCell ref="J60:M60"/>
    <mergeCell ref="J61:M61"/>
    <mergeCell ref="J62:M62"/>
    <mergeCell ref="J68:M68"/>
    <mergeCell ref="J63:M63"/>
    <mergeCell ref="J67:M67"/>
    <mergeCell ref="J70:M70"/>
    <mergeCell ref="J71:M71"/>
    <mergeCell ref="J73:M73"/>
    <mergeCell ref="J74:M74"/>
    <mergeCell ref="J75:M75"/>
    <mergeCell ref="J76:M76"/>
    <mergeCell ref="J72:M72"/>
    <mergeCell ref="J77:M77"/>
    <mergeCell ref="J78:M78"/>
    <mergeCell ref="J79:M79"/>
    <mergeCell ref="J83:M83"/>
    <mergeCell ref="J84:M84"/>
    <mergeCell ref="J82:M82"/>
    <mergeCell ref="J80:M80"/>
    <mergeCell ref="J81:M81"/>
    <mergeCell ref="J91:M91"/>
    <mergeCell ref="J92:M92"/>
    <mergeCell ref="J94:M94"/>
    <mergeCell ref="J97:M97"/>
    <mergeCell ref="J98:M98"/>
    <mergeCell ref="J99:M99"/>
    <mergeCell ref="J103:M103"/>
    <mergeCell ref="J117:M117"/>
    <mergeCell ref="J100:M100"/>
    <mergeCell ref="J101:M101"/>
    <mergeCell ref="J95:M95"/>
    <mergeCell ref="J96:M96"/>
    <mergeCell ref="J102:M102"/>
    <mergeCell ref="J106:M106"/>
    <mergeCell ref="J105:M105"/>
    <mergeCell ref="J112:M112"/>
    <mergeCell ref="J116:M116"/>
    <mergeCell ref="J119:M119"/>
    <mergeCell ref="J107:M107"/>
    <mergeCell ref="J108:M108"/>
    <mergeCell ref="J109:M109"/>
    <mergeCell ref="J110:M110"/>
    <mergeCell ref="J118:M118"/>
    <mergeCell ref="J120:M120"/>
    <mergeCell ref="J121:M121"/>
    <mergeCell ref="J122:M122"/>
    <mergeCell ref="F12:F13"/>
    <mergeCell ref="J123:M123"/>
    <mergeCell ref="J124:M124"/>
    <mergeCell ref="J111:M111"/>
    <mergeCell ref="J113:M113"/>
    <mergeCell ref="J114:M114"/>
    <mergeCell ref="J115:M115"/>
    <mergeCell ref="J139:M139"/>
    <mergeCell ref="J140:M140"/>
    <mergeCell ref="J125:M125"/>
    <mergeCell ref="J127:M127"/>
    <mergeCell ref="J128:M128"/>
    <mergeCell ref="J129:M129"/>
    <mergeCell ref="J130:M130"/>
    <mergeCell ref="J134:M134"/>
    <mergeCell ref="J135:M135"/>
    <mergeCell ref="J131:M131"/>
    <mergeCell ref="J153:M153"/>
    <mergeCell ref="J136:M136"/>
    <mergeCell ref="J155:M155"/>
    <mergeCell ref="J156:M156"/>
    <mergeCell ref="J157:M157"/>
    <mergeCell ref="J158:M158"/>
    <mergeCell ref="J154:M154"/>
    <mergeCell ref="J152:M152"/>
    <mergeCell ref="J137:M137"/>
    <mergeCell ref="J138:M138"/>
  </mergeCells>
  <hyperlinks>
    <hyperlink ref="I2" r:id="rId1" display="www.rezerv-tm.ru"/>
    <hyperlink ref="I3" r:id="rId2" display="rezerv-tm@mail.ru"/>
  </hyperlinks>
  <printOptions/>
  <pageMargins left="0" right="0" top="0.15748031496062992" bottom="0.15748031496062992" header="0.31496062992125984" footer="0.31496062992125984"/>
  <pageSetup horizontalDpi="600" verticalDpi="600" orientation="landscape" paperSize="9" scale="95" r:id="rId3"/>
  <ignoredErrors>
    <ignoredError sqref="F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Мы</cp:lastModifiedBy>
  <cp:lastPrinted>2012-12-13T11:47:18Z</cp:lastPrinted>
  <dcterms:created xsi:type="dcterms:W3CDTF">2012-04-18T13:04:58Z</dcterms:created>
  <dcterms:modified xsi:type="dcterms:W3CDTF">2012-12-14T10:25:21Z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